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3000-CM\13520-Site_Web\13520_A_SITE_WEB\PDF\4. Ressources pour les avocats\2. Services aux avocats et outils pour la pratique\2. Comptabilité, fidéicommis et facturation\"/>
    </mc:Choice>
  </mc:AlternateContent>
  <bookViews>
    <workbookView xWindow="480" yWindow="132" windowWidth="7980" windowHeight="6288" activeTab="2"/>
  </bookViews>
  <sheets>
    <sheet name="Formulaire " sheetId="1" r:id="rId1"/>
    <sheet name="Section 1 add" sheetId="5" r:id="rId2"/>
    <sheet name="Sections 2 et 3 add" sheetId="4" r:id="rId3"/>
    <sheet name="outils" sheetId="6" state="hidden" r:id="rId4"/>
  </sheets>
  <definedNames>
    <definedName name="AnnéeEN">outils!$C$40:$C$54</definedName>
    <definedName name="AnnéeFR">outils!$B$40:$B$54</definedName>
    <definedName name="_xlnm.Print_Titles" localSheetId="0">'Formulaire '!$1:$3</definedName>
    <definedName name="moisEN">outils!$C$25:$C$37</definedName>
    <definedName name="moisENnum">outils!$D$26:$D$37</definedName>
    <definedName name="moisFR">outils!$B$25:$B$37</definedName>
    <definedName name="_xlnm.Print_Area" localSheetId="0">'Formulaire '!$A$1:$I$104</definedName>
    <definedName name="_xlnm.Print_Area" localSheetId="1">'Section 1 add'!$A$1:$I$65</definedName>
    <definedName name="_xlnm.Print_Area" localSheetId="2">'Sections 2 et 3 add'!$A$1:$I$64</definedName>
  </definedNames>
  <calcPr calcId="162913"/>
  <customWorkbookViews>
    <customWorkbookView name="Andrée Matteau - Affichage personnalisé" guid="{AA89C2A9-199B-471F-BEDB-2A5089A0CDDD}" mergeInterval="0" personalView="1" maximized="1" windowWidth="1276" windowHeight="598" activeSheetId="1"/>
  </customWorkbookViews>
</workbook>
</file>

<file path=xl/calcChain.xml><?xml version="1.0" encoding="utf-8"?>
<calcChain xmlns="http://schemas.openxmlformats.org/spreadsheetml/2006/main">
  <c r="C55" i="6" l="1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F56" i="1"/>
  <c r="H56" i="1"/>
  <c r="H63" i="1"/>
  <c r="H67" i="1" s="1"/>
  <c r="B2" i="6"/>
  <c r="D2" i="6" s="1"/>
  <c r="E2" i="6" s="1"/>
  <c r="F2" i="6" s="1"/>
  <c r="C2" i="6"/>
  <c r="B3" i="6"/>
  <c r="D3" i="6" s="1"/>
  <c r="E3" i="6" s="1"/>
  <c r="F3" i="6" s="1"/>
  <c r="C3" i="6"/>
  <c r="P4" i="6"/>
  <c r="P5" i="6"/>
  <c r="P6" i="6"/>
  <c r="E17" i="6"/>
  <c r="F17" i="6"/>
  <c r="H26" i="6"/>
  <c r="H27" i="6"/>
  <c r="H28" i="6"/>
  <c r="H29" i="6"/>
  <c r="H30" i="6"/>
  <c r="H31" i="6"/>
  <c r="H32" i="6"/>
  <c r="H33" i="6"/>
  <c r="H34" i="6"/>
  <c r="H35" i="6"/>
  <c r="H36" i="6"/>
  <c r="H37" i="6"/>
  <c r="C41" i="6"/>
  <c r="C42" i="6"/>
  <c r="C44" i="6"/>
  <c r="C45" i="6"/>
  <c r="C46" i="6"/>
  <c r="C47" i="6"/>
  <c r="C48" i="6"/>
  <c r="C49" i="6"/>
  <c r="C50" i="6"/>
  <c r="C51" i="6"/>
  <c r="C52" i="6"/>
  <c r="C53" i="6"/>
  <c r="C54" i="6"/>
  <c r="C7" i="5"/>
  <c r="H7" i="5"/>
  <c r="F8" i="5"/>
  <c r="D64" i="5"/>
  <c r="I65" i="5" s="1"/>
  <c r="D45" i="1" s="1"/>
  <c r="D46" i="1" s="1"/>
  <c r="F48" i="1" s="1"/>
  <c r="I64" i="5"/>
  <c r="C7" i="4"/>
  <c r="H7" i="4"/>
  <c r="F8" i="4"/>
  <c r="D64" i="4"/>
  <c r="I27" i="1" s="1"/>
  <c r="I28" i="1" s="1"/>
  <c r="H64" i="1" s="1"/>
  <c r="I64" i="4"/>
  <c r="I45" i="1" s="1"/>
  <c r="I46" i="1" s="1"/>
  <c r="F65" i="1" s="1"/>
  <c r="F67" i="1" s="1"/>
  <c r="H3" i="6" l="1"/>
  <c r="I3" i="6"/>
  <c r="J3" i="6"/>
  <c r="G3" i="6"/>
  <c r="R3" i="6"/>
  <c r="S3" i="6" s="1"/>
  <c r="J2" i="6"/>
  <c r="I2" i="6"/>
  <c r="G2" i="6"/>
  <c r="H2" i="6"/>
  <c r="R2" i="6"/>
  <c r="S2" i="6" s="1"/>
  <c r="U9" i="6" l="1"/>
  <c r="U6" i="6"/>
  <c r="U4" i="6"/>
  <c r="K2" i="6"/>
  <c r="B12" i="6"/>
  <c r="B17" i="6" s="1"/>
  <c r="L2" i="6"/>
  <c r="S6" i="6"/>
  <c r="S4" i="6"/>
  <c r="V6" i="6"/>
  <c r="S9" i="6"/>
  <c r="V9" i="6"/>
  <c r="V4" i="6"/>
  <c r="K3" i="6"/>
  <c r="B13" i="6"/>
  <c r="B14" i="6" s="1"/>
  <c r="B18" i="6" s="1"/>
  <c r="L3" i="6"/>
  <c r="Q3" i="6" l="1"/>
  <c r="C13" i="6" s="1"/>
  <c r="C14" i="6" s="1"/>
  <c r="C18" i="6" s="1"/>
  <c r="O2" i="6"/>
  <c r="O3" i="6" s="1"/>
  <c r="P3" i="6"/>
  <c r="V10" i="6"/>
  <c r="S10" i="6"/>
  <c r="U10" i="6"/>
  <c r="P2" i="6"/>
  <c r="Q2" i="6"/>
  <c r="C12" i="6" s="1"/>
  <c r="C17" i="6" s="1"/>
  <c r="D52" i="1" s="1"/>
  <c r="N2" i="6"/>
  <c r="U5" i="6"/>
  <c r="V5" i="6"/>
  <c r="S5" i="6"/>
  <c r="D65" i="1"/>
  <c r="C12" i="4"/>
  <c r="H12" i="4"/>
  <c r="F11" i="5"/>
  <c r="H32" i="1"/>
  <c r="D64" i="1"/>
  <c r="D55" i="1"/>
  <c r="C14" i="1"/>
  <c r="D63" i="1"/>
  <c r="D66" i="1"/>
  <c r="H14" i="1"/>
  <c r="G75" i="1"/>
  <c r="V8" i="6" l="1"/>
  <c r="S8" i="6"/>
  <c r="S7" i="6"/>
  <c r="V7" i="6"/>
  <c r="U8" i="6"/>
  <c r="U7" i="6"/>
  <c r="R7" i="6"/>
  <c r="R8" i="6"/>
  <c r="O4" i="6"/>
  <c r="O5" i="6" s="1"/>
  <c r="O6" i="6"/>
  <c r="D54" i="1"/>
  <c r="D53" i="1"/>
  <c r="N4" i="6"/>
  <c r="N5" i="6" s="1"/>
  <c r="N3" i="6"/>
  <c r="N6" i="6" s="1"/>
  <c r="N7" i="6" l="1"/>
  <c r="L7" i="6" s="1"/>
  <c r="P7" i="6" s="1"/>
  <c r="N8" i="6"/>
  <c r="L8" i="6" s="1"/>
  <c r="P8" i="6" s="1"/>
  <c r="O7" i="6"/>
  <c r="L9" i="6" s="1"/>
  <c r="O8" i="6"/>
  <c r="L10" i="6" s="1"/>
</calcChain>
</file>

<file path=xl/comments1.xml><?xml version="1.0" encoding="utf-8"?>
<comments xmlns="http://schemas.openxmlformats.org/spreadsheetml/2006/main">
  <authors>
    <author>Andrée Matteau</author>
  </authors>
  <commentList>
    <comment ref="D46" authorId="0" shapeId="0">
      <text>
        <r>
          <rPr>
            <b/>
            <sz val="8"/>
            <color indexed="81"/>
            <rFont val="Tahoma"/>
          </rPr>
          <t>Le</t>
        </r>
        <r>
          <rPr>
            <b/>
            <i/>
            <sz val="8"/>
            <color indexed="81"/>
            <rFont val="Tahoma"/>
            <family val="2"/>
          </rPr>
          <t xml:space="preserve">Total des cartes-clients </t>
        </r>
        <r>
          <rPr>
            <b/>
            <sz val="8"/>
            <color indexed="81"/>
            <rFont val="Tahoma"/>
          </rPr>
          <t xml:space="preserve">à la fin du mois doit être égal au </t>
        </r>
        <r>
          <rPr>
            <b/>
            <i/>
            <sz val="8"/>
            <color indexed="81"/>
            <rFont val="Tahoma"/>
            <family val="2"/>
          </rPr>
          <t xml:space="preserve">Solde au caisse recettes-déboursés </t>
        </r>
        <r>
          <rPr>
            <b/>
            <sz val="8"/>
            <color indexed="81"/>
            <rFont val="Tahoma"/>
            <family val="2"/>
          </rPr>
          <t>à la fin du mois</t>
        </r>
        <r>
          <rPr>
            <b/>
            <sz val="8"/>
            <color indexed="81"/>
            <rFont val="Tahoma"/>
          </rPr>
          <t xml:space="preserve"> qui est inscrit à la Section 4 et à la Section 5.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 xml:space="preserve">Manuel d'emploi </t>
        </r>
        <r>
          <rPr>
            <b/>
            <sz val="8"/>
            <color indexed="81"/>
            <rFont val="Tahoma"/>
          </rPr>
          <t>à la Section 1.</t>
        </r>
        <r>
          <rPr>
            <sz val="8"/>
            <color indexed="81"/>
            <rFont val="Tahoma"/>
          </rPr>
          <t xml:space="preserve">
</t>
        </r>
      </text>
    </comment>
    <comment ref="H55" authorId="0" shapeId="0">
      <text>
        <r>
          <rPr>
            <b/>
            <sz val="8"/>
            <color indexed="81"/>
            <rFont val="Tahoma"/>
          </rPr>
          <t xml:space="preserve">Le </t>
        </r>
        <r>
          <rPr>
            <b/>
            <i/>
            <sz val="8"/>
            <color indexed="81"/>
            <rFont val="Tahoma"/>
            <family val="2"/>
          </rPr>
          <t>Solde au caisse recettes-déboursés</t>
        </r>
        <r>
          <rPr>
            <b/>
            <sz val="8"/>
            <color indexed="81"/>
            <rFont val="Tahoma"/>
          </rPr>
          <t xml:space="preserve"> </t>
        </r>
        <r>
          <rPr>
            <b/>
            <i/>
            <sz val="8"/>
            <color indexed="81"/>
            <rFont val="Tahoma"/>
            <family val="2"/>
          </rPr>
          <t>à la fin du mois</t>
        </r>
        <r>
          <rPr>
            <b/>
            <sz val="8"/>
            <color indexed="81"/>
            <rFont val="Tahoma"/>
          </rPr>
          <t xml:space="preserve"> doit être égal au </t>
        </r>
        <r>
          <rPr>
            <b/>
            <i/>
            <sz val="8"/>
            <color indexed="81"/>
            <rFont val="Tahoma"/>
            <family val="2"/>
          </rPr>
          <t>Total des cartes-clients</t>
        </r>
        <r>
          <rPr>
            <b/>
            <sz val="8"/>
            <color indexed="81"/>
            <rFont val="Tahoma"/>
          </rPr>
          <t xml:space="preserve"> à la fin du mois (Section 1).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>Manuel d'emploi</t>
        </r>
        <r>
          <rPr>
            <b/>
            <sz val="8"/>
            <color indexed="81"/>
            <rFont val="Tahoma"/>
          </rPr>
          <t xml:space="preserve"> à la Section 1.</t>
        </r>
      </text>
    </comment>
    <comment ref="H63" authorId="0" shapeId="0">
      <text>
        <r>
          <rPr>
            <b/>
            <sz val="8"/>
            <color indexed="81"/>
            <rFont val="Tahoma"/>
          </rPr>
          <t xml:space="preserve">Le </t>
        </r>
        <r>
          <rPr>
            <b/>
            <i/>
            <sz val="8"/>
            <color indexed="81"/>
            <rFont val="Tahoma"/>
            <family val="2"/>
          </rPr>
          <t>Solde au caisse recettes-déboursés</t>
        </r>
        <r>
          <rPr>
            <b/>
            <sz val="8"/>
            <color indexed="81"/>
            <rFont val="Tahoma"/>
          </rPr>
          <t xml:space="preserve"> </t>
        </r>
        <r>
          <rPr>
            <b/>
            <i/>
            <sz val="8"/>
            <color indexed="81"/>
            <rFont val="Tahoma"/>
            <family val="2"/>
          </rPr>
          <t xml:space="preserve">à la fin du mois </t>
        </r>
        <r>
          <rPr>
            <b/>
            <sz val="8"/>
            <color indexed="81"/>
            <rFont val="Tahoma"/>
          </rPr>
          <t xml:space="preserve">doit être égal au </t>
        </r>
        <r>
          <rPr>
            <b/>
            <i/>
            <sz val="8"/>
            <color indexed="81"/>
            <rFont val="Tahoma"/>
            <family val="2"/>
          </rPr>
          <t>Total des cartes-clients</t>
        </r>
        <r>
          <rPr>
            <b/>
            <sz val="8"/>
            <color indexed="81"/>
            <rFont val="Tahoma"/>
          </rPr>
          <t xml:space="preserve"> à la fin du mois (Section 1).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>Manuel d'emploi</t>
        </r>
        <r>
          <rPr>
            <b/>
            <sz val="8"/>
            <color indexed="81"/>
            <rFont val="Tahoma"/>
          </rPr>
          <t xml:space="preserve"> à la Section 1.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<sst xmlns="http://schemas.openxmlformats.org/spreadsheetml/2006/main" count="257" uniqueCount="145">
  <si>
    <t>Nom du client</t>
  </si>
  <si>
    <t>Solde</t>
  </si>
  <si>
    <t>Montant</t>
  </si>
  <si>
    <t>SECTION 2</t>
  </si>
  <si>
    <t>SECTION 3</t>
  </si>
  <si>
    <t>SECTION 1</t>
  </si>
  <si>
    <t>SECTION 4</t>
  </si>
  <si>
    <t>Recettes du mois de</t>
  </si>
  <si>
    <t>SECTION 5</t>
  </si>
  <si>
    <t>Numéro du compte:</t>
  </si>
  <si>
    <t xml:space="preserve"> Ouvert au nom de:  </t>
  </si>
  <si>
    <t>+</t>
  </si>
  <si>
    <t>=</t>
  </si>
  <si>
    <t>SECTION 6</t>
  </si>
  <si>
    <t xml:space="preserve">   Recettes et débours du mois courant</t>
  </si>
  <si>
    <t>Mois</t>
  </si>
  <si>
    <t>Année</t>
  </si>
  <si>
    <t>Numéro de dossier</t>
  </si>
  <si>
    <t>Rapport pour le mois de:</t>
  </si>
  <si>
    <t>Date 
d'émission</t>
  </si>
  <si>
    <t>Nom du client
No. dossier</t>
  </si>
  <si>
    <t>Numéro
 du chèque</t>
  </si>
  <si>
    <t>Date 
de réception</t>
  </si>
  <si>
    <t>Total</t>
  </si>
  <si>
    <t>Sous-total</t>
  </si>
  <si>
    <t>Numéro
de dossier</t>
  </si>
  <si>
    <t>Numéro
du compte</t>
  </si>
  <si>
    <t xml:space="preserve">   Liste des chèques en circulation</t>
  </si>
  <si>
    <t xml:space="preserve">   Liste des recettes en circulation</t>
  </si>
  <si>
    <t>Pour chaque compte général, joindre une copie du relevé de l'institution financière pour le mois courant</t>
  </si>
  <si>
    <t>Débours du mois de</t>
  </si>
  <si>
    <t xml:space="preserve">   Solde des cartes-clients au</t>
  </si>
  <si>
    <t>COMPTABILITÉ EN FIDÉICOMMIS</t>
  </si>
  <si>
    <t>RAPPORT COMPTABLE MENSUEL</t>
  </si>
  <si>
    <t>Date dernière inscription</t>
  </si>
  <si>
    <t>Section 1 additionnelle</t>
  </si>
  <si>
    <t>Sections 2 et 3 additionnelles</t>
  </si>
  <si>
    <t xml:space="preserve">   État comparatif entre le solde au journal de caisse recettes-déboursés </t>
  </si>
  <si>
    <t xml:space="preserve">   et le solde au relevé de l'institution financière (Conciliation bancaire)</t>
  </si>
  <si>
    <t>Chèques inscrits au journal de caisse recettes-déboursés avant la</t>
  </si>
  <si>
    <t>fin du mois courant mais non débités par la banque à la fin du mois</t>
  </si>
  <si>
    <t>Recettes inscrites au journal de caisse recettes-déboursés avant la</t>
  </si>
  <si>
    <t>fin du mois courant mais non créditées à la banque à la fin du mois</t>
  </si>
  <si>
    <t>fin du mois courant mais non créditées par la banque à la fin du mois</t>
  </si>
  <si>
    <t>Le total de chaque colonne doit être identique.</t>
  </si>
  <si>
    <t>Dans le cas contraire, voir le Mode d'emploi à la Section 5.</t>
  </si>
  <si>
    <t>Dans le cas contraire, voir le Mode d'emploi à la Section 4.</t>
  </si>
  <si>
    <t xml:space="preserve">   Liste des comptes particuliers en fidéicommis au</t>
  </si>
  <si>
    <t>Date d'ouverture</t>
  </si>
  <si>
    <t>Date:</t>
  </si>
  <si>
    <t>Nom de l'avocat responsable:</t>
  </si>
  <si>
    <t xml:space="preserve">   au</t>
  </si>
  <si>
    <t xml:space="preserve"> </t>
  </si>
  <si>
    <t>Montant initial déposé</t>
  </si>
  <si>
    <r>
      <t xml:space="preserve">(Article 41 du </t>
    </r>
    <r>
      <rPr>
        <b/>
        <i/>
        <sz val="10"/>
        <rFont val="Arial"/>
        <family val="2"/>
      </rPr>
      <t>Règlement sur la comptabilité et les normes d'exercice professionnel des avocats</t>
    </r>
    <r>
      <rPr>
        <b/>
        <sz val="10"/>
        <rFont val="Arial"/>
        <family val="2"/>
      </rPr>
      <t>)</t>
    </r>
  </si>
  <si>
    <t xml:space="preserve">   Solde des cartes-clients </t>
  </si>
  <si>
    <t>Total à reporter à la Section 1</t>
  </si>
  <si>
    <t>Total à reporter à la Section 2</t>
  </si>
  <si>
    <t>Total à reporter à la Section 3</t>
  </si>
  <si>
    <t xml:space="preserve">Si l'espace est insuffisant pour les sections 1, 2 et 3, remplir les formulaires additionnels </t>
  </si>
  <si>
    <t>Indiquer le solde de chaque carte-client à la fin du mois</t>
  </si>
  <si>
    <t>Report de la Section 2 additionnelle (le cas échéant)</t>
  </si>
  <si>
    <t>Report de la Section 1 additionnelle (le cas échéant)</t>
  </si>
  <si>
    <t>Solde au caisse recettes-déboursés (à la fin du mois)</t>
  </si>
  <si>
    <t>Chèques en circulation (Section 2) (à la fin du mois)</t>
  </si>
  <si>
    <t>Recettes en circulation (Section 3) (à la fin du mois)</t>
  </si>
  <si>
    <t>Solde au relevé bancaire (à la fin du mois)</t>
  </si>
  <si>
    <t>Solde au caisse recettes-déboursés (à la fin du mois précédent)</t>
  </si>
  <si>
    <t>Report de la Section 3 additionnelle (le cas échéant)</t>
  </si>
  <si>
    <t>moisFR</t>
  </si>
  <si>
    <t>Janvier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</si>
  <si>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</si>
  <si>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</si>
  <si>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</si>
  <si>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</si>
  <si>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</si>
  <si>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</si>
  <si>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</si>
  <si>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</si>
  <si>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</si>
  <si>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</si>
  <si>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moisEN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</si>
  <si>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</si>
  <si>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</si>
  <si>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</si>
  <si>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</si>
  <si>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</si>
  <si>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</si>
  <si>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</si>
  <si>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</si>
  <si>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</si>
  <si>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</si>
  <si>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</si>
  <si>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DateTxtConcatener</t>
  </si>
  <si>
    <t>DateNumAbs</t>
  </si>
  <si>
    <t>DateValLog</t>
  </si>
  <si>
    <t>DateValNumFRerreur</t>
  </si>
  <si>
    <t>DateFinMoisPrecedentFRerreur</t>
  </si>
  <si>
    <t>DateFinMoisFRerreur</t>
  </si>
  <si>
    <t>moisENnum</t>
  </si>
  <si>
    <t>Français</t>
  </si>
  <si>
    <t>Anglais</t>
  </si>
  <si>
    <t>DateValTxt</t>
  </si>
  <si>
    <t>DateValNum</t>
  </si>
  <si>
    <t>DateMoisValNum</t>
  </si>
  <si>
    <t>DateMoisValTxt</t>
  </si>
  <si>
    <t>DateMoisValTxtErreur</t>
  </si>
  <si>
    <t>DateFinMoisPrecedentValNum</t>
  </si>
  <si>
    <t>DateFinMoisPrecedentTxt</t>
  </si>
  <si>
    <t>DateFinMois</t>
  </si>
  <si>
    <t>DateFinMoisPrecedent</t>
  </si>
  <si>
    <t>AnglaisFormat</t>
  </si>
  <si>
    <t>moisFRacro</t>
  </si>
  <si>
    <t>moisENacro</t>
  </si>
  <si>
    <t>mars</t>
  </si>
  <si>
    <t>mai</t>
  </si>
  <si>
    <t>juin</t>
  </si>
  <si>
    <t>moisENreprise</t>
  </si>
  <si>
    <t>MoisTxt</t>
  </si>
  <si>
    <t>MoisNum</t>
  </si>
  <si>
    <t>MoisAcro</t>
  </si>
  <si>
    <t>JourTxt</t>
  </si>
  <si>
    <t>JourNum</t>
  </si>
  <si>
    <t>DateMoisValAcro</t>
  </si>
  <si>
    <t>DateFinMoisPrecedentTNum</t>
  </si>
  <si>
    <t>moisFRreprise</t>
  </si>
  <si>
    <t>janvier</t>
  </si>
  <si>
    <t>février</t>
  </si>
  <si>
    <t>avril</t>
  </si>
  <si>
    <t>juillet</t>
  </si>
  <si>
    <t>août</t>
  </si>
  <si>
    <t>septembre</t>
  </si>
  <si>
    <t>octobre</t>
  </si>
  <si>
    <t>novembre</t>
  </si>
  <si>
    <t>décembre</t>
  </si>
  <si>
    <t>DateMoisValTxtNumFR</t>
  </si>
  <si>
    <t>DateMoisValTxtNumEN</t>
  </si>
  <si>
    <t>Déroulez…</t>
  </si>
  <si>
    <t>Scroll down…</t>
  </si>
  <si>
    <t>AnnéeFR</t>
  </si>
  <si>
    <t>AnnéeEN</t>
  </si>
  <si>
    <r>
      <t xml:space="preserve">Remplir un formulaire </t>
    </r>
    <r>
      <rPr>
        <b/>
        <sz val="10"/>
        <rFont val="Arial"/>
        <family val="2"/>
      </rPr>
      <t>pour chaque compte général en fidéicommis</t>
    </r>
  </si>
  <si>
    <t>Institution financière ou Courtier en valeurs mobilières</t>
  </si>
  <si>
    <t>Février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</si>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</sst>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mmmm/yyyy"/>
    <numFmt numFmtId="167" formatCode="dd/mmmm/yyyy"/>
    <numFmt numFmtId="168" formatCode="dd/mm/yyyy"/>
    <numFmt numFmtId="169" formatCode="mm/yyyy"/>
    <numFmt numFmtId="170" formatCode="mmmm\ yyyy"/>
    <numFmt numFmtId="171" formatCode="dd\ mmmm\ yyyy"/>
    <numFmt numFmtId="172" formatCode="d\ mmmm\ yyyy"/>
    <numFmt numFmtId="173" formatCode="mm/dd/yyyy"/>
    <numFmt numFmtId="174" formatCode="mmmm\ dd\ yyyy"/>
    <numFmt numFmtId="175" formatCode="00"/>
  </numFmts>
  <fonts count="29" x14ac:knownFonts="1">
    <font>
      <sz val="10"/>
      <name val="Arial"/>
    </font>
    <font>
      <sz val="10"/>
      <name val="Arial"/>
    </font>
    <font>
      <sz val="14"/>
      <name val="Arial"/>
    </font>
    <font>
      <sz val="9"/>
      <name val="Arial"/>
    </font>
    <font>
      <b/>
      <sz val="9"/>
      <name val="Arial"/>
      <family val="2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name val="Arial"/>
    </font>
    <font>
      <b/>
      <sz val="8"/>
      <color indexed="81"/>
      <name val="Tahoma"/>
    </font>
    <font>
      <sz val="9"/>
      <name val="Arial"/>
      <family val="2"/>
    </font>
    <font>
      <sz val="8"/>
      <color indexed="81"/>
      <name val="Tahoma"/>
    </font>
    <font>
      <sz val="10"/>
      <name val="Arial"/>
      <family val="2"/>
    </font>
    <font>
      <b/>
      <sz val="8"/>
      <color indexed="81"/>
      <name val="Tahoma"/>
      <family val="2"/>
    </font>
    <font>
      <b/>
      <i/>
      <sz val="8"/>
      <color indexed="81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9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lightTrellis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15" fillId="0" borderId="1" xfId="0" applyFont="1" applyFill="1" applyBorder="1" applyProtection="1"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3" xfId="0" applyFont="1" applyFill="1" applyBorder="1" applyProtection="1">
      <protection locked="0"/>
    </xf>
    <xf numFmtId="0" fontId="15" fillId="0" borderId="4" xfId="0" applyFont="1" applyFill="1" applyBorder="1" applyProtection="1">
      <protection locked="0"/>
    </xf>
    <xf numFmtId="44" fontId="15" fillId="0" borderId="1" xfId="2" applyFont="1" applyFill="1" applyBorder="1" applyProtection="1">
      <protection locked="0"/>
    </xf>
    <xf numFmtId="44" fontId="15" fillId="0" borderId="1" xfId="2" applyFont="1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0" fontId="7" fillId="0" borderId="0" xfId="0" quotePrefix="1" applyFont="1" applyAlignment="1">
      <alignment horizontal="left"/>
    </xf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75" fontId="0" fillId="0" borderId="0" xfId="0" applyNumberFormat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quotePrefix="1" applyFont="1" applyFill="1" applyAlignment="1">
      <alignment horizontal="center"/>
    </xf>
    <xf numFmtId="0" fontId="23" fillId="2" borderId="0" xfId="0" quotePrefix="1" applyFont="1" applyFill="1" applyAlignment="1">
      <alignment horizontal="center"/>
    </xf>
    <xf numFmtId="0" fontId="23" fillId="3" borderId="0" xfId="0" quotePrefix="1" applyNumberFormat="1" applyFont="1" applyFill="1" applyAlignment="1">
      <alignment horizontal="center"/>
    </xf>
    <xf numFmtId="0" fontId="23" fillId="4" borderId="0" xfId="0" quotePrefix="1" applyFont="1" applyFill="1" applyAlignment="1">
      <alignment horizontal="center"/>
    </xf>
    <xf numFmtId="0" fontId="0" fillId="0" borderId="0" xfId="0" quotePrefix="1" applyAlignment="1">
      <alignment horizontal="center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2" fillId="0" borderId="0" xfId="0" applyFont="1" applyFill="1" applyProtection="1"/>
    <xf numFmtId="0" fontId="9" fillId="0" borderId="0" xfId="0" applyFont="1" applyFill="1" applyProtection="1"/>
    <xf numFmtId="0" fontId="7" fillId="0" borderId="5" xfId="0" applyFont="1" applyFill="1" applyBorder="1" applyAlignment="1" applyProtection="1">
      <alignment horizontal="center"/>
    </xf>
    <xf numFmtId="0" fontId="0" fillId="0" borderId="5" xfId="0" applyFill="1" applyBorder="1" applyAlignment="1" applyProtection="1"/>
    <xf numFmtId="0" fontId="0" fillId="0" borderId="0" xfId="0" applyFill="1" applyBorder="1" applyProtection="1"/>
    <xf numFmtId="0" fontId="15" fillId="0" borderId="6" xfId="0" applyFont="1" applyFill="1" applyBorder="1" applyAlignment="1" applyProtection="1">
      <alignment horizontal="centerContinuous"/>
    </xf>
    <xf numFmtId="0" fontId="7" fillId="0" borderId="5" xfId="0" applyFont="1" applyFill="1" applyBorder="1" applyAlignment="1" applyProtection="1">
      <alignment horizontal="centerContinuous"/>
    </xf>
    <xf numFmtId="0" fontId="0" fillId="0" borderId="5" xfId="0" applyFill="1" applyBorder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Continuous"/>
    </xf>
    <xf numFmtId="0" fontId="13" fillId="0" borderId="0" xfId="0" applyFont="1" applyFill="1" applyProtection="1"/>
    <xf numFmtId="0" fontId="7" fillId="0" borderId="0" xfId="0" applyFont="1" applyFill="1" applyProtection="1"/>
    <xf numFmtId="0" fontId="10" fillId="0" borderId="0" xfId="0" applyFont="1" applyFill="1" applyProtection="1"/>
    <xf numFmtId="0" fontId="6" fillId="0" borderId="8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0" fillId="0" borderId="0" xfId="0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left"/>
    </xf>
    <xf numFmtId="167" fontId="0" fillId="0" borderId="9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8" fontId="0" fillId="0" borderId="9" xfId="0" applyNumberFormat="1" applyFill="1" applyBorder="1" applyAlignment="1" applyProtection="1">
      <alignment horizontal="center"/>
    </xf>
    <xf numFmtId="0" fontId="15" fillId="0" borderId="0" xfId="0" applyFont="1" applyFill="1" applyProtection="1"/>
    <xf numFmtId="44" fontId="15" fillId="0" borderId="1" xfId="2" applyFont="1" applyFill="1" applyBorder="1" applyProtection="1"/>
    <xf numFmtId="165" fontId="15" fillId="0" borderId="10" xfId="1" applyFont="1" applyFill="1" applyBorder="1" applyProtection="1"/>
    <xf numFmtId="44" fontId="1" fillId="0" borderId="10" xfId="2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/>
    </xf>
    <xf numFmtId="44" fontId="1" fillId="0" borderId="8" xfId="2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15" fillId="0" borderId="0" xfId="0" applyFont="1" applyFill="1" applyBorder="1" applyProtection="1"/>
    <xf numFmtId="0" fontId="9" fillId="0" borderId="0" xfId="0" applyFont="1" applyFill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44" fontId="15" fillId="0" borderId="8" xfId="2" applyFont="1" applyFill="1" applyBorder="1" applyProtection="1"/>
    <xf numFmtId="167" fontId="15" fillId="0" borderId="9" xfId="0" applyNumberFormat="1" applyFont="1" applyFill="1" applyBorder="1" applyAlignment="1" applyProtection="1">
      <alignment horizontal="center"/>
    </xf>
    <xf numFmtId="0" fontId="5" fillId="0" borderId="0" xfId="0" quotePrefix="1" applyFont="1" applyFill="1" applyAlignment="1" applyProtection="1">
      <alignment horizontal="center"/>
    </xf>
    <xf numFmtId="0" fontId="5" fillId="5" borderId="2" xfId="0" applyFont="1" applyFill="1" applyBorder="1" applyProtection="1"/>
    <xf numFmtId="0" fontId="5" fillId="5" borderId="11" xfId="0" applyFont="1" applyFill="1" applyBorder="1" applyProtection="1"/>
    <xf numFmtId="0" fontId="5" fillId="5" borderId="3" xfId="0" applyFont="1" applyFill="1" applyBorder="1" applyProtection="1"/>
    <xf numFmtId="0" fontId="5" fillId="5" borderId="12" xfId="0" applyFont="1" applyFill="1" applyBorder="1" applyProtection="1"/>
    <xf numFmtId="167" fontId="15" fillId="0" borderId="5" xfId="0" quotePrefix="1" applyNumberFormat="1" applyFont="1" applyFill="1" applyBorder="1" applyAlignment="1" applyProtection="1">
      <alignment horizontal="center"/>
    </xf>
    <xf numFmtId="0" fontId="5" fillId="0" borderId="0" xfId="0" quotePrefix="1" applyFont="1" applyFill="1" applyBorder="1" applyAlignment="1" applyProtection="1">
      <alignment horizontal="center"/>
    </xf>
    <xf numFmtId="0" fontId="19" fillId="0" borderId="0" xfId="0" applyFont="1" applyFill="1" applyAlignment="1" applyProtection="1">
      <alignment horizontal="centerContinuous"/>
    </xf>
    <xf numFmtId="49" fontId="19" fillId="0" borderId="0" xfId="0" applyNumberFormat="1" applyFont="1" applyFill="1" applyAlignment="1" applyProtection="1">
      <alignment horizontal="centerContinuous"/>
    </xf>
    <xf numFmtId="0" fontId="6" fillId="0" borderId="0" xfId="0" applyFont="1" applyFill="1" applyProtection="1"/>
    <xf numFmtId="49" fontId="0" fillId="0" borderId="0" xfId="0" applyNumberFormat="1" applyFill="1" applyProtection="1"/>
    <xf numFmtId="167" fontId="15" fillId="0" borderId="9" xfId="0" quotePrefix="1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/>
    </xf>
    <xf numFmtId="49" fontId="0" fillId="0" borderId="0" xfId="0" applyNumberFormat="1" applyFill="1" applyAlignment="1" applyProtection="1">
      <alignment horizontal="centerContinuous"/>
    </xf>
    <xf numFmtId="49" fontId="7" fillId="0" borderId="6" xfId="0" applyNumberFormat="1" applyFont="1" applyFill="1" applyBorder="1" applyAlignment="1" applyProtection="1">
      <alignment horizontal="centerContinuous"/>
    </xf>
    <xf numFmtId="0" fontId="15" fillId="0" borderId="5" xfId="0" applyFont="1" applyFill="1" applyBorder="1" applyAlignment="1" applyProtection="1">
      <alignment horizontal="centerContinuous"/>
    </xf>
    <xf numFmtId="0" fontId="3" fillId="0" borderId="7" xfId="0" applyFont="1" applyFill="1" applyBorder="1" applyAlignment="1" applyProtection="1">
      <alignment horizontal="centerContinuous"/>
    </xf>
    <xf numFmtId="49" fontId="6" fillId="0" borderId="0" xfId="0" applyNumberFormat="1" applyFont="1" applyFill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21" fillId="0" borderId="0" xfId="0" applyFont="1" applyFill="1" applyProtection="1"/>
    <xf numFmtId="0" fontId="20" fillId="0" borderId="0" xfId="0" applyFont="1" applyFill="1" applyAlignment="1" applyProtection="1">
      <alignment horizontal="centerContinuous"/>
    </xf>
    <xf numFmtId="0" fontId="10" fillId="0" borderId="0" xfId="0" applyFont="1" applyFill="1" applyAlignment="1" applyProtection="1">
      <alignment horizontal="centerContinuous"/>
    </xf>
    <xf numFmtId="0" fontId="15" fillId="0" borderId="2" xfId="0" applyFont="1" applyFill="1" applyBorder="1" applyAlignment="1" applyProtection="1">
      <protection locked="0"/>
    </xf>
    <xf numFmtId="0" fontId="9" fillId="0" borderId="0" xfId="0" applyFont="1" applyAlignment="1" applyProtection="1">
      <alignment horizontal="right" vertical="top"/>
    </xf>
    <xf numFmtId="0" fontId="0" fillId="0" borderId="0" xfId="0" applyFill="1" applyAlignment="1" applyProtection="1">
      <alignment horizontal="right"/>
    </xf>
    <xf numFmtId="0" fontId="2" fillId="0" borderId="13" xfId="0" applyFont="1" applyFill="1" applyBorder="1" applyProtection="1"/>
    <xf numFmtId="0" fontId="10" fillId="0" borderId="13" xfId="0" applyFont="1" applyFill="1" applyBorder="1" applyProtection="1"/>
    <xf numFmtId="0" fontId="11" fillId="0" borderId="14" xfId="0" applyFont="1" applyFill="1" applyBorder="1" applyAlignment="1" applyProtection="1">
      <alignment horizontal="right"/>
    </xf>
    <xf numFmtId="0" fontId="15" fillId="0" borderId="13" xfId="0" applyFont="1" applyFill="1" applyBorder="1" applyProtection="1"/>
    <xf numFmtId="44" fontId="1" fillId="0" borderId="1" xfId="2" applyFont="1" applyFill="1" applyBorder="1" applyProtection="1"/>
    <xf numFmtId="0" fontId="7" fillId="0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23" fillId="0" borderId="0" xfId="0" applyFont="1" applyFill="1" applyAlignment="1">
      <alignment horizontal="center"/>
    </xf>
    <xf numFmtId="0" fontId="0" fillId="0" borderId="15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49" fontId="26" fillId="0" borderId="0" xfId="0" applyNumberFormat="1" applyFont="1" applyFill="1" applyAlignment="1" applyProtection="1">
      <alignment horizontal="centerContinuous"/>
    </xf>
    <xf numFmtId="0" fontId="27" fillId="0" borderId="0" xfId="0" applyFont="1" applyFill="1" applyAlignment="1" applyProtection="1">
      <alignment horizontal="centerContinuous"/>
    </xf>
    <xf numFmtId="49" fontId="27" fillId="0" borderId="0" xfId="0" applyNumberFormat="1" applyFont="1" applyFill="1" applyAlignment="1" applyProtection="1">
      <alignment horizontal="centerContinuous"/>
    </xf>
    <xf numFmtId="168" fontId="15" fillId="0" borderId="2" xfId="0" applyNumberFormat="1" applyFont="1" applyFill="1" applyBorder="1" applyAlignment="1" applyProtection="1">
      <alignment horizontal="right"/>
      <protection locked="0"/>
    </xf>
    <xf numFmtId="168" fontId="15" fillId="0" borderId="1" xfId="0" applyNumberFormat="1" applyFont="1" applyFill="1" applyBorder="1" applyAlignment="1" applyProtection="1">
      <alignment horizontal="center"/>
      <protection locked="0"/>
    </xf>
    <xf numFmtId="168" fontId="15" fillId="0" borderId="4" xfId="0" applyNumberFormat="1" applyFont="1" applyFill="1" applyBorder="1" applyAlignment="1" applyProtection="1">
      <alignment horizontal="center"/>
      <protection locked="0"/>
    </xf>
    <xf numFmtId="168" fontId="15" fillId="0" borderId="1" xfId="0" quotePrefix="1" applyNumberFormat="1" applyFont="1" applyFill="1" applyBorder="1" applyAlignment="1" applyProtection="1">
      <alignment horizontal="center"/>
      <protection locked="0"/>
    </xf>
    <xf numFmtId="44" fontId="1" fillId="0" borderId="0" xfId="2" applyFont="1" applyFill="1" applyBorder="1" applyProtection="1"/>
    <xf numFmtId="44" fontId="15" fillId="0" borderId="0" xfId="2" applyFont="1" applyFill="1" applyBorder="1" applyProtection="1"/>
    <xf numFmtId="0" fontId="28" fillId="0" borderId="0" xfId="0" applyFont="1" applyFill="1" applyAlignment="1" applyProtection="1">
      <alignment horizontal="left"/>
    </xf>
    <xf numFmtId="170" fontId="15" fillId="0" borderId="9" xfId="0" quotePrefix="1" applyNumberFormat="1" applyFont="1" applyFill="1" applyBorder="1" applyAlignment="1" applyProtection="1">
      <alignment horizontal="right"/>
    </xf>
    <xf numFmtId="0" fontId="10" fillId="0" borderId="9" xfId="0" applyFont="1" applyFill="1" applyBorder="1" applyAlignment="1" applyProtection="1">
      <alignment horizontal="left"/>
      <protection locked="0"/>
    </xf>
    <xf numFmtId="44" fontId="15" fillId="0" borderId="2" xfId="2" applyFont="1" applyFill="1" applyBorder="1" applyAlignment="1" applyProtection="1">
      <protection locked="0"/>
    </xf>
    <xf numFmtId="0" fontId="0" fillId="0" borderId="11" xfId="0" applyBorder="1" applyAlignment="1"/>
    <xf numFmtId="44" fontId="15" fillId="0" borderId="2" xfId="2" applyFont="1" applyFill="1" applyBorder="1" applyAlignment="1" applyProtection="1">
      <alignment horizontal="center"/>
    </xf>
    <xf numFmtId="44" fontId="15" fillId="0" borderId="11" xfId="2" applyFont="1" applyFill="1" applyBorder="1" applyAlignment="1" applyProtection="1">
      <alignment horizontal="center"/>
    </xf>
    <xf numFmtId="44" fontId="15" fillId="0" borderId="2" xfId="2" applyFont="1" applyFill="1" applyBorder="1" applyAlignment="1" applyProtection="1">
      <alignment horizontal="center"/>
      <protection locked="0"/>
    </xf>
    <xf numFmtId="44" fontId="15" fillId="0" borderId="11" xfId="2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0" fontId="15" fillId="0" borderId="3" xfId="0" applyFont="1" applyFill="1" applyBorder="1" applyAlignment="1" applyProtection="1">
      <alignment horizontal="center" vertical="center"/>
    </xf>
    <xf numFmtId="0" fontId="0" fillId="0" borderId="17" xfId="0" applyBorder="1" applyAlignment="1"/>
    <xf numFmtId="0" fontId="0" fillId="0" borderId="12" xfId="0" applyBorder="1" applyAlignment="1"/>
    <xf numFmtId="0" fontId="8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horizontal="center"/>
    </xf>
    <xf numFmtId="0" fontId="15" fillId="0" borderId="5" xfId="0" applyFont="1" applyFill="1" applyBorder="1" applyAlignment="1" applyProtection="1"/>
    <xf numFmtId="0" fontId="15" fillId="0" borderId="7" xfId="0" applyFont="1" applyFill="1" applyBorder="1" applyAlignment="1" applyProtection="1"/>
    <xf numFmtId="0" fontId="6" fillId="0" borderId="9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protection locked="0"/>
    </xf>
    <xf numFmtId="0" fontId="15" fillId="0" borderId="0" xfId="0" applyFont="1" applyFill="1" applyAlignment="1" applyProtection="1">
      <alignment wrapText="1"/>
    </xf>
    <xf numFmtId="0" fontId="0" fillId="0" borderId="0" xfId="0" applyFill="1" applyAlignment="1" applyProtection="1"/>
    <xf numFmtId="166" fontId="6" fillId="0" borderId="9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44" fontId="15" fillId="0" borderId="2" xfId="2" quotePrefix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4" fontId="15" fillId="0" borderId="2" xfId="2" applyFont="1" applyFill="1" applyBorder="1" applyAlignment="1" applyProtection="1"/>
    <xf numFmtId="44" fontId="15" fillId="0" borderId="11" xfId="2" applyFont="1" applyFill="1" applyBorder="1" applyAlignment="1" applyProtection="1"/>
    <xf numFmtId="0" fontId="22" fillId="0" borderId="0" xfId="0" applyFont="1" applyFill="1" applyAlignment="1" applyProtection="1">
      <alignment horizontal="left"/>
    </xf>
    <xf numFmtId="0" fontId="22" fillId="0" borderId="0" xfId="0" applyFont="1" applyFill="1" applyProtection="1"/>
    <xf numFmtId="0" fontId="15" fillId="0" borderId="15" xfId="0" applyFont="1" applyFill="1" applyBorder="1" applyAlignment="1" applyProtection="1">
      <alignment horizontal="right"/>
    </xf>
    <xf numFmtId="0" fontId="15" fillId="0" borderId="11" xfId="0" applyFont="1" applyFill="1" applyBorder="1" applyAlignment="1" applyProtection="1">
      <alignment horizontal="right"/>
    </xf>
    <xf numFmtId="0" fontId="15" fillId="0" borderId="5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</xf>
    <xf numFmtId="164" fontId="6" fillId="0" borderId="9" xfId="1" applyNumberFormat="1" applyFont="1" applyFill="1" applyBorder="1" applyAlignment="1" applyProtection="1">
      <alignment horizontal="center"/>
    </xf>
    <xf numFmtId="165" fontId="6" fillId="0" borderId="9" xfId="1" applyFont="1" applyFill="1" applyBorder="1" applyAlignment="1" applyProtection="1"/>
    <xf numFmtId="165" fontId="10" fillId="0" borderId="9" xfId="1" applyFont="1" applyFill="1" applyBorder="1" applyAlignment="1" applyProtection="1"/>
    <xf numFmtId="165" fontId="6" fillId="0" borderId="9" xfId="1" quotePrefix="1" applyFont="1" applyFill="1" applyBorder="1" applyAlignment="1" applyProtection="1">
      <alignment horizontal="center"/>
    </xf>
    <xf numFmtId="165" fontId="6" fillId="0" borderId="9" xfId="1" applyFont="1" applyFill="1" applyBorder="1" applyAlignment="1" applyProtection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7"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</xdr:colOff>
      <xdr:row>1</xdr:row>
      <xdr:rowOff>209550</xdr:rowOff>
    </xdr:to>
    <xdr:pic>
      <xdr:nvPicPr>
        <xdr:cNvPr id="1086" name="Picture 57" descr="\\bufic\folder\IP001\My Documents\Mes images\Logos d'usage général\BQ final noir BReso Tigh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1</xdr:row>
      <xdr:rowOff>219075</xdr:rowOff>
    </xdr:to>
    <xdr:pic>
      <xdr:nvPicPr>
        <xdr:cNvPr id="3097" name="Picture 20" descr="\\bufic\folder\IP001\My Documents\Mes images\Logos d'usage général\BQ final noir BReso Tigh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47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104775</xdr:colOff>
      <xdr:row>2</xdr:row>
      <xdr:rowOff>0</xdr:rowOff>
    </xdr:to>
    <xdr:pic>
      <xdr:nvPicPr>
        <xdr:cNvPr id="4120" name="Picture 19" descr="\\bufic\folder\IP001\My Documents\Mes images\Logos d'usage général\BQ final noir BReso Tigh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247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3"/>
  <sheetViews>
    <sheetView showGridLines="0" workbookViewId="0">
      <selection activeCell="D10" sqref="D10"/>
    </sheetView>
  </sheetViews>
  <sheetFormatPr baseColWidth="10" defaultColWidth="11.44140625" defaultRowHeight="13.2" x14ac:dyDescent="0.25"/>
  <cols>
    <col min="1" max="1" width="17.33203125" style="33" customWidth="1"/>
    <col min="2" max="2" width="14.109375" style="33" customWidth="1"/>
    <col min="3" max="3" width="14" style="33" customWidth="1"/>
    <col min="4" max="4" width="12.5546875" style="33" customWidth="1"/>
    <col min="5" max="5" width="1.6640625" style="33" customWidth="1"/>
    <col min="6" max="6" width="17.33203125" style="33" customWidth="1"/>
    <col min="7" max="7" width="14.109375" style="33" customWidth="1"/>
    <col min="8" max="8" width="14" style="33" customWidth="1"/>
    <col min="9" max="9" width="12.5546875" style="33" customWidth="1"/>
    <col min="10" max="16384" width="11.44140625" style="33"/>
  </cols>
  <sheetData>
    <row r="1" spans="1:10" ht="17.399999999999999" x14ac:dyDescent="0.3">
      <c r="B1" s="34"/>
      <c r="E1" s="35" t="s">
        <v>32</v>
      </c>
      <c r="F1" s="34"/>
      <c r="G1" s="34"/>
      <c r="H1" s="34"/>
      <c r="I1" s="36"/>
    </row>
    <row r="2" spans="1:10" ht="17.399999999999999" x14ac:dyDescent="0.3">
      <c r="A2" s="151" t="s">
        <v>33</v>
      </c>
      <c r="B2" s="152"/>
      <c r="C2" s="152"/>
      <c r="D2" s="152"/>
      <c r="E2" s="152"/>
      <c r="F2" s="152"/>
      <c r="G2" s="152"/>
      <c r="H2" s="152"/>
      <c r="I2" s="152"/>
      <c r="J2" s="37"/>
    </row>
    <row r="3" spans="1:10" ht="18" customHeight="1" x14ac:dyDescent="0.25">
      <c r="A3" s="153" t="s">
        <v>54</v>
      </c>
      <c r="B3" s="154"/>
      <c r="C3" s="154"/>
      <c r="D3" s="154"/>
      <c r="E3" s="154"/>
      <c r="F3" s="154"/>
      <c r="G3" s="154"/>
      <c r="H3" s="154"/>
      <c r="I3" s="154"/>
    </row>
    <row r="4" spans="1:10" ht="13.5" customHeight="1" thickBot="1" x14ac:dyDescent="0.35">
      <c r="A4" s="39"/>
      <c r="C4" s="40"/>
      <c r="D4" s="41"/>
    </row>
    <row r="5" spans="1:10" ht="15" customHeight="1" thickBot="1" x14ac:dyDescent="0.3">
      <c r="A5" s="156" t="s">
        <v>141</v>
      </c>
      <c r="B5" s="157"/>
      <c r="C5" s="157"/>
      <c r="D5" s="157"/>
      <c r="E5" s="157"/>
      <c r="F5" s="157"/>
      <c r="G5" s="157"/>
      <c r="H5" s="157"/>
      <c r="I5" s="158"/>
    </row>
    <row r="6" spans="1:10" s="44" customFormat="1" ht="12" customHeight="1" thickBot="1" x14ac:dyDescent="0.3">
      <c r="A6" s="42"/>
      <c r="B6" s="43"/>
      <c r="C6" s="43"/>
      <c r="D6" s="43"/>
      <c r="E6" s="43"/>
      <c r="F6" s="43"/>
      <c r="G6" s="43"/>
      <c r="H6" s="43"/>
      <c r="I6" s="43"/>
    </row>
    <row r="7" spans="1:10" ht="15" customHeight="1" thickBot="1" x14ac:dyDescent="0.3">
      <c r="A7" s="45" t="s">
        <v>59</v>
      </c>
      <c r="B7" s="46"/>
      <c r="C7" s="46"/>
      <c r="D7" s="46"/>
      <c r="E7" s="46"/>
      <c r="F7" s="46"/>
      <c r="G7" s="46"/>
      <c r="H7" s="47"/>
      <c r="I7" s="48"/>
      <c r="J7" s="49"/>
    </row>
    <row r="8" spans="1:10" ht="15" x14ac:dyDescent="0.25">
      <c r="A8" s="50"/>
      <c r="C8" s="51"/>
    </row>
    <row r="9" spans="1:10" ht="18" thickBot="1" x14ac:dyDescent="0.35">
      <c r="A9" s="51" t="s">
        <v>9</v>
      </c>
      <c r="B9" s="40"/>
      <c r="C9" s="155"/>
      <c r="D9" s="155"/>
      <c r="E9" s="40"/>
      <c r="F9" s="51" t="s">
        <v>10</v>
      </c>
      <c r="G9" s="51"/>
      <c r="H9" s="159"/>
      <c r="I9" s="160"/>
    </row>
    <row r="10" spans="1:10" ht="20.25" customHeight="1" thickBot="1" x14ac:dyDescent="0.35">
      <c r="A10" s="51" t="s">
        <v>18</v>
      </c>
      <c r="B10" s="40"/>
      <c r="C10" s="118" t="s">
        <v>137</v>
      </c>
      <c r="D10" s="118" t="s">
        <v>137</v>
      </c>
      <c r="E10" s="40"/>
      <c r="F10" s="163"/>
      <c r="G10" s="163"/>
      <c r="H10" s="163"/>
      <c r="I10" s="163"/>
    </row>
    <row r="11" spans="1:10" ht="15" x14ac:dyDescent="0.25">
      <c r="A11" s="53"/>
      <c r="C11" s="54" t="s">
        <v>15</v>
      </c>
      <c r="D11" s="54" t="s">
        <v>16</v>
      </c>
    </row>
    <row r="12" spans="1:10" ht="15" customHeight="1" thickBot="1" x14ac:dyDescent="0.3">
      <c r="A12" s="53"/>
      <c r="C12" s="54"/>
      <c r="D12" s="54"/>
    </row>
    <row r="13" spans="1:10" ht="15.75" customHeight="1" thickBot="1" x14ac:dyDescent="0.35">
      <c r="A13" s="52" t="s">
        <v>5</v>
      </c>
      <c r="B13" s="55" t="s">
        <v>55</v>
      </c>
      <c r="F13" s="52" t="s">
        <v>3</v>
      </c>
      <c r="G13" s="55" t="s">
        <v>27</v>
      </c>
    </row>
    <row r="14" spans="1:10" ht="15.75" customHeight="1" thickBot="1" x14ac:dyDescent="0.35">
      <c r="B14" s="55" t="s">
        <v>51</v>
      </c>
      <c r="C14" s="56" t="str">
        <f>IF(outils!B17=16,"",outils!B12)</f>
        <v/>
      </c>
      <c r="F14" s="57"/>
      <c r="G14" s="55" t="s">
        <v>51</v>
      </c>
      <c r="H14" s="58" t="str">
        <f>IF(outils!B17=16,"",outils!B12)</f>
        <v/>
      </c>
    </row>
    <row r="15" spans="1:10" ht="15.75" customHeight="1" x14ac:dyDescent="0.25">
      <c r="A15" s="49" t="s">
        <v>52</v>
      </c>
      <c r="F15" s="49" t="s">
        <v>39</v>
      </c>
      <c r="G15" s="49"/>
      <c r="H15" s="49"/>
      <c r="I15" s="49"/>
    </row>
    <row r="16" spans="1:10" ht="15.75" customHeight="1" x14ac:dyDescent="0.25">
      <c r="A16" s="49" t="s">
        <v>60</v>
      </c>
      <c r="F16" s="49" t="s">
        <v>40</v>
      </c>
      <c r="G16" s="49"/>
      <c r="H16" s="49"/>
      <c r="I16" s="49"/>
    </row>
    <row r="18" spans="1:10" ht="15.9" customHeight="1" x14ac:dyDescent="0.25">
      <c r="A18" s="173" t="s">
        <v>0</v>
      </c>
      <c r="B18" s="139" t="s">
        <v>17</v>
      </c>
      <c r="C18" s="139" t="s">
        <v>34</v>
      </c>
      <c r="D18" s="168" t="s">
        <v>1</v>
      </c>
      <c r="E18" s="59"/>
      <c r="F18" s="164" t="s">
        <v>19</v>
      </c>
      <c r="G18" s="164" t="s">
        <v>21</v>
      </c>
      <c r="H18" s="164" t="s">
        <v>20</v>
      </c>
      <c r="I18" s="139" t="s">
        <v>2</v>
      </c>
    </row>
    <row r="19" spans="1:10" ht="15.9" customHeight="1" x14ac:dyDescent="0.25">
      <c r="A19" s="148"/>
      <c r="B19" s="174"/>
      <c r="C19" s="174"/>
      <c r="D19" s="145"/>
      <c r="E19" s="59"/>
      <c r="F19" s="165"/>
      <c r="G19" s="165"/>
      <c r="H19" s="165"/>
      <c r="I19" s="166"/>
    </row>
    <row r="20" spans="1:10" ht="15.75" customHeight="1" x14ac:dyDescent="0.25">
      <c r="A20" s="3"/>
      <c r="B20" s="1"/>
      <c r="C20" s="125"/>
      <c r="D20" s="8"/>
      <c r="E20" s="59"/>
      <c r="F20" s="127"/>
      <c r="G20" s="2"/>
      <c r="H20" s="2"/>
      <c r="I20" s="9"/>
    </row>
    <row r="21" spans="1:10" ht="15.75" customHeight="1" x14ac:dyDescent="0.25">
      <c r="A21" s="3"/>
      <c r="B21" s="1"/>
      <c r="C21" s="125"/>
      <c r="D21" s="8"/>
      <c r="E21" s="59"/>
      <c r="F21" s="127"/>
      <c r="G21" s="2"/>
      <c r="H21" s="2"/>
      <c r="I21" s="9"/>
    </row>
    <row r="22" spans="1:10" ht="15.75" customHeight="1" x14ac:dyDescent="0.25">
      <c r="A22" s="3"/>
      <c r="B22" s="1"/>
      <c r="C22" s="125"/>
      <c r="D22" s="8"/>
      <c r="E22" s="59"/>
      <c r="F22" s="127"/>
      <c r="G22" s="2"/>
      <c r="H22" s="2"/>
      <c r="I22" s="9"/>
    </row>
    <row r="23" spans="1:10" ht="15.75" customHeight="1" x14ac:dyDescent="0.25">
      <c r="A23" s="3"/>
      <c r="B23" s="1"/>
      <c r="C23" s="125"/>
      <c r="D23" s="8"/>
      <c r="E23" s="59"/>
      <c r="F23" s="127"/>
      <c r="G23" s="2"/>
      <c r="H23" s="2"/>
      <c r="I23" s="9"/>
    </row>
    <row r="24" spans="1:10" ht="15.75" customHeight="1" x14ac:dyDescent="0.25">
      <c r="A24" s="3"/>
      <c r="B24" s="1"/>
      <c r="C24" s="125"/>
      <c r="D24" s="8"/>
      <c r="E24" s="59"/>
      <c r="F24" s="127"/>
      <c r="G24" s="2"/>
      <c r="H24" s="2"/>
      <c r="I24" s="9"/>
    </row>
    <row r="25" spans="1:10" ht="15.75" customHeight="1" x14ac:dyDescent="0.25">
      <c r="A25" s="3"/>
      <c r="B25" s="1"/>
      <c r="C25" s="125"/>
      <c r="D25" s="8"/>
      <c r="E25" s="59"/>
      <c r="F25" s="127"/>
      <c r="G25" s="2"/>
      <c r="H25" s="2"/>
      <c r="I25" s="9"/>
    </row>
    <row r="26" spans="1:10" ht="15.75" customHeight="1" x14ac:dyDescent="0.25">
      <c r="A26" s="3"/>
      <c r="B26" s="1"/>
      <c r="C26" s="125"/>
      <c r="D26" s="8"/>
      <c r="E26" s="59"/>
      <c r="F26" s="127"/>
      <c r="G26" s="2"/>
      <c r="H26" s="2"/>
      <c r="I26" s="9"/>
    </row>
    <row r="27" spans="1:10" ht="15.75" customHeight="1" thickBot="1" x14ac:dyDescent="0.3">
      <c r="A27" s="3"/>
      <c r="B27" s="1"/>
      <c r="C27" s="125"/>
      <c r="D27" s="8"/>
      <c r="E27" s="59"/>
      <c r="F27" s="170" t="s">
        <v>61</v>
      </c>
      <c r="G27" s="182"/>
      <c r="H27" s="183"/>
      <c r="I27" s="62">
        <f>+'Sections 2 et 3 add'!D64</f>
        <v>0</v>
      </c>
    </row>
    <row r="28" spans="1:10" ht="15.75" customHeight="1" thickBot="1" x14ac:dyDescent="0.3">
      <c r="A28" s="3"/>
      <c r="B28" s="1"/>
      <c r="C28" s="125"/>
      <c r="D28" s="8"/>
      <c r="H28" s="63" t="s">
        <v>23</v>
      </c>
      <c r="I28" s="64">
        <f>SUM(I20:I27)</f>
        <v>0</v>
      </c>
    </row>
    <row r="29" spans="1:10" ht="15.75" customHeight="1" x14ac:dyDescent="0.3">
      <c r="A29" s="3"/>
      <c r="B29" s="1"/>
      <c r="C29" s="125"/>
      <c r="D29" s="8"/>
      <c r="F29" s="65"/>
      <c r="G29" s="65"/>
      <c r="J29" s="66"/>
    </row>
    <row r="30" spans="1:10" ht="15.75" customHeight="1" thickBot="1" x14ac:dyDescent="0.35">
      <c r="A30" s="3"/>
      <c r="B30" s="1"/>
      <c r="C30" s="125"/>
      <c r="D30" s="8"/>
      <c r="H30" s="67"/>
      <c r="I30" s="65"/>
    </row>
    <row r="31" spans="1:10" ht="15.75" customHeight="1" thickBot="1" x14ac:dyDescent="0.35">
      <c r="A31" s="3"/>
      <c r="B31" s="1"/>
      <c r="C31" s="125"/>
      <c r="D31" s="8"/>
      <c r="F31" s="52" t="s">
        <v>4</v>
      </c>
      <c r="G31" s="55" t="s">
        <v>28</v>
      </c>
      <c r="I31" s="65"/>
    </row>
    <row r="32" spans="1:10" ht="15.75" customHeight="1" thickBot="1" x14ac:dyDescent="0.35">
      <c r="A32" s="3"/>
      <c r="B32" s="1"/>
      <c r="C32" s="125"/>
      <c r="D32" s="8"/>
      <c r="G32" s="55" t="s">
        <v>51</v>
      </c>
      <c r="H32" s="56" t="str">
        <f>IF(outils!B17=16,"",outils!B12)</f>
        <v/>
      </c>
    </row>
    <row r="33" spans="1:9" ht="15.75" customHeight="1" x14ac:dyDescent="0.25">
      <c r="A33" s="3"/>
      <c r="B33" s="1"/>
      <c r="C33" s="125"/>
      <c r="D33" s="8"/>
      <c r="F33" s="49" t="s">
        <v>41</v>
      </c>
      <c r="G33" s="59"/>
      <c r="H33" s="38"/>
      <c r="I33" s="68"/>
    </row>
    <row r="34" spans="1:9" ht="15.75" customHeight="1" x14ac:dyDescent="0.25">
      <c r="A34" s="3"/>
      <c r="B34" s="1"/>
      <c r="C34" s="125"/>
      <c r="D34" s="8"/>
      <c r="E34" s="59"/>
      <c r="F34" s="49" t="s">
        <v>43</v>
      </c>
      <c r="G34" s="59"/>
      <c r="H34" s="38"/>
      <c r="I34" s="68"/>
    </row>
    <row r="35" spans="1:9" ht="15.75" customHeight="1" x14ac:dyDescent="0.25">
      <c r="A35" s="3"/>
      <c r="B35" s="1"/>
      <c r="C35" s="125"/>
      <c r="D35" s="8"/>
      <c r="E35" s="59"/>
    </row>
    <row r="36" spans="1:9" ht="15.75" customHeight="1" x14ac:dyDescent="0.25">
      <c r="A36" s="3"/>
      <c r="B36" s="1"/>
      <c r="C36" s="125"/>
      <c r="D36" s="8"/>
      <c r="E36" s="59"/>
      <c r="F36" s="164" t="s">
        <v>22</v>
      </c>
      <c r="G36" s="168" t="s">
        <v>0</v>
      </c>
      <c r="H36" s="164" t="s">
        <v>25</v>
      </c>
      <c r="I36" s="168" t="s">
        <v>2</v>
      </c>
    </row>
    <row r="37" spans="1:9" ht="15.75" customHeight="1" x14ac:dyDescent="0.25">
      <c r="A37" s="3"/>
      <c r="B37" s="1"/>
      <c r="C37" s="125"/>
      <c r="D37" s="8"/>
      <c r="F37" s="167"/>
      <c r="G37" s="175"/>
      <c r="H37" s="167"/>
      <c r="I37" s="167"/>
    </row>
    <row r="38" spans="1:9" ht="15.75" customHeight="1" x14ac:dyDescent="0.25">
      <c r="A38" s="6"/>
      <c r="B38" s="7"/>
      <c r="C38" s="126"/>
      <c r="D38" s="8"/>
      <c r="E38" s="59"/>
      <c r="F38" s="127"/>
      <c r="G38" s="1"/>
      <c r="H38" s="2"/>
      <c r="I38" s="8"/>
    </row>
    <row r="39" spans="1:9" ht="15.75" customHeight="1" x14ac:dyDescent="0.25">
      <c r="A39" s="3"/>
      <c r="B39" s="1"/>
      <c r="C39" s="125"/>
      <c r="D39" s="8"/>
      <c r="F39" s="127"/>
      <c r="G39" s="1"/>
      <c r="H39" s="2"/>
      <c r="I39" s="8"/>
    </row>
    <row r="40" spans="1:9" ht="15.75" customHeight="1" x14ac:dyDescent="0.25">
      <c r="A40" s="3"/>
      <c r="B40" s="1"/>
      <c r="C40" s="125"/>
      <c r="D40" s="8"/>
      <c r="F40" s="127"/>
      <c r="G40" s="1"/>
      <c r="H40" s="2"/>
      <c r="I40" s="8"/>
    </row>
    <row r="41" spans="1:9" ht="15.75" customHeight="1" x14ac:dyDescent="0.25">
      <c r="A41" s="3"/>
      <c r="B41" s="1"/>
      <c r="C41" s="125"/>
      <c r="D41" s="8"/>
      <c r="F41" s="127"/>
      <c r="G41" s="1"/>
      <c r="H41" s="2"/>
      <c r="I41" s="8"/>
    </row>
    <row r="42" spans="1:9" ht="15.75" customHeight="1" x14ac:dyDescent="0.25">
      <c r="A42" s="3"/>
      <c r="B42" s="1"/>
      <c r="C42" s="125"/>
      <c r="D42" s="8"/>
      <c r="F42" s="127"/>
      <c r="G42" s="1"/>
      <c r="H42" s="2"/>
      <c r="I42" s="8"/>
    </row>
    <row r="43" spans="1:9" ht="15.75" customHeight="1" x14ac:dyDescent="0.25">
      <c r="A43" s="3"/>
      <c r="B43" s="1"/>
      <c r="C43" s="125"/>
      <c r="D43" s="8"/>
      <c r="F43" s="125"/>
      <c r="G43" s="1"/>
      <c r="H43" s="2"/>
      <c r="I43" s="8"/>
    </row>
    <row r="44" spans="1:9" ht="15.75" customHeight="1" x14ac:dyDescent="0.25">
      <c r="A44" s="3"/>
      <c r="B44" s="1"/>
      <c r="C44" s="125"/>
      <c r="D44" s="8"/>
      <c r="F44" s="125"/>
      <c r="G44" s="1"/>
      <c r="H44" s="2"/>
      <c r="I44" s="8"/>
    </row>
    <row r="45" spans="1:9" ht="15.75" customHeight="1" thickBot="1" x14ac:dyDescent="0.3">
      <c r="A45" s="170" t="s">
        <v>62</v>
      </c>
      <c r="B45" s="171"/>
      <c r="C45" s="172"/>
      <c r="D45" s="60">
        <f>+'Section 1 add'!I65</f>
        <v>0</v>
      </c>
      <c r="F45" s="170" t="s">
        <v>68</v>
      </c>
      <c r="G45" s="171"/>
      <c r="H45" s="172"/>
      <c r="I45" s="61">
        <f>+'Sections 2 et 3 add'!I64</f>
        <v>0</v>
      </c>
    </row>
    <row r="46" spans="1:9" ht="15.75" customHeight="1" thickBot="1" x14ac:dyDescent="0.3">
      <c r="A46" s="50"/>
      <c r="C46" s="69" t="s">
        <v>23</v>
      </c>
      <c r="D46" s="64">
        <f>SUM(D20:D45)</f>
        <v>0</v>
      </c>
      <c r="F46" s="68"/>
      <c r="G46" s="68"/>
      <c r="H46" s="70" t="s">
        <v>23</v>
      </c>
      <c r="I46" s="71">
        <f>SUM(I38:I45)</f>
        <v>0</v>
      </c>
    </row>
    <row r="47" spans="1:9" ht="15.75" customHeight="1" x14ac:dyDescent="0.25">
      <c r="A47" s="50"/>
      <c r="C47" s="69"/>
      <c r="D47" s="128"/>
      <c r="F47" s="68"/>
      <c r="G47" s="68"/>
      <c r="H47" s="70"/>
      <c r="I47" s="129"/>
    </row>
    <row r="48" spans="1:9" ht="15" customHeight="1" x14ac:dyDescent="0.25">
      <c r="F48" s="176" t="str">
        <f>IF(D46&lt;&gt;H55,"ATTENTION! Le total de la Section 1 est différent du Solde au caisse recettes-déboursés à la fin du mois indiqué à la Section 4. Vous devez identifier l'écart et apporter les corrections.","")</f>
        <v/>
      </c>
      <c r="G48" s="177"/>
      <c r="H48" s="177"/>
      <c r="I48" s="177"/>
    </row>
    <row r="49" spans="1:9" ht="15.75" customHeight="1" thickBot="1" x14ac:dyDescent="0.3">
      <c r="F49" s="177"/>
      <c r="G49" s="177"/>
      <c r="H49" s="177"/>
      <c r="I49" s="177"/>
    </row>
    <row r="50" spans="1:9" ht="15.75" customHeight="1" thickBot="1" x14ac:dyDescent="0.35">
      <c r="A50" s="52" t="s">
        <v>6</v>
      </c>
      <c r="B50" s="130" t="s">
        <v>14</v>
      </c>
      <c r="F50" s="177"/>
      <c r="G50" s="177"/>
      <c r="H50" s="177"/>
      <c r="I50" s="177"/>
    </row>
    <row r="51" spans="1:9" ht="15.75" customHeight="1" x14ac:dyDescent="0.25"/>
    <row r="52" spans="1:9" s="53" customFormat="1" ht="15.75" customHeight="1" thickBot="1" x14ac:dyDescent="0.3">
      <c r="A52" s="180" t="s">
        <v>67</v>
      </c>
      <c r="B52" s="181"/>
      <c r="C52" s="181"/>
      <c r="D52" s="72" t="str">
        <f>IF(outils!C17=16,"",outils!C12)</f>
        <v/>
      </c>
      <c r="E52" s="73" t="s">
        <v>11</v>
      </c>
      <c r="F52" s="169"/>
      <c r="G52" s="138"/>
      <c r="H52" s="74"/>
      <c r="I52" s="75"/>
    </row>
    <row r="53" spans="1:9" s="53" customFormat="1" ht="15.75" customHeight="1" thickBot="1" x14ac:dyDescent="0.3">
      <c r="A53" s="59" t="s">
        <v>7</v>
      </c>
      <c r="D53" s="131" t="str">
        <f>IF(outils!P2=16,"",outils!L8)</f>
        <v/>
      </c>
      <c r="E53" s="73" t="s">
        <v>11</v>
      </c>
      <c r="F53" s="169"/>
      <c r="G53" s="138"/>
      <c r="H53" s="76"/>
      <c r="I53" s="77"/>
    </row>
    <row r="54" spans="1:9" s="53" customFormat="1" ht="15.75" customHeight="1" thickBot="1" x14ac:dyDescent="0.3">
      <c r="A54" s="59" t="s">
        <v>30</v>
      </c>
      <c r="D54" s="131" t="str">
        <f>IF(outils!P2=16,"",outils!L8)</f>
        <v/>
      </c>
      <c r="E54" s="73" t="s">
        <v>11</v>
      </c>
      <c r="F54" s="74"/>
      <c r="G54" s="75"/>
      <c r="H54" s="137"/>
      <c r="I54" s="138"/>
    </row>
    <row r="55" spans="1:9" s="53" customFormat="1" ht="15.75" customHeight="1" thickBot="1" x14ac:dyDescent="0.3">
      <c r="A55" s="161" t="s">
        <v>63</v>
      </c>
      <c r="B55" s="161"/>
      <c r="C55" s="162"/>
      <c r="D55" s="78" t="str">
        <f>IF(outils!B17=16,"",outils!B12)</f>
        <v/>
      </c>
      <c r="E55" s="73" t="s">
        <v>11</v>
      </c>
      <c r="F55" s="74"/>
      <c r="G55" s="75"/>
      <c r="H55" s="169"/>
      <c r="I55" s="138"/>
    </row>
    <row r="56" spans="1:9" ht="15.75" customHeight="1" x14ac:dyDescent="0.25">
      <c r="D56" s="69" t="s">
        <v>23</v>
      </c>
      <c r="E56" s="79" t="s">
        <v>12</v>
      </c>
      <c r="F56" s="178">
        <f>SUM(F52:G53)</f>
        <v>0</v>
      </c>
      <c r="G56" s="179"/>
      <c r="H56" s="135">
        <f>SUM(H54:I55)</f>
        <v>0</v>
      </c>
      <c r="I56" s="136"/>
    </row>
    <row r="57" spans="1:9" ht="12.75" customHeight="1" x14ac:dyDescent="0.25">
      <c r="F57" s="119" t="s">
        <v>44</v>
      </c>
      <c r="G57" s="120"/>
      <c r="H57" s="121"/>
      <c r="I57" s="120"/>
    </row>
    <row r="58" spans="1:9" ht="12.75" customHeight="1" x14ac:dyDescent="0.25">
      <c r="F58" s="119" t="s">
        <v>46</v>
      </c>
      <c r="G58" s="120"/>
      <c r="H58" s="121"/>
      <c r="I58" s="120"/>
    </row>
    <row r="59" spans="1:9" ht="15.75" customHeight="1" thickBot="1" x14ac:dyDescent="0.3">
      <c r="F59" s="80"/>
      <c r="G59" s="80"/>
      <c r="H59" s="81"/>
      <c r="I59" s="80"/>
    </row>
    <row r="60" spans="1:9" ht="15.75" customHeight="1" thickBot="1" x14ac:dyDescent="0.35">
      <c r="A60" s="52" t="s">
        <v>8</v>
      </c>
      <c r="B60" s="82" t="s">
        <v>37</v>
      </c>
      <c r="H60" s="83"/>
    </row>
    <row r="61" spans="1:9" ht="15.75" customHeight="1" x14ac:dyDescent="0.3">
      <c r="B61" s="82" t="s">
        <v>38</v>
      </c>
      <c r="C61" s="51"/>
      <c r="H61" s="83"/>
    </row>
    <row r="62" spans="1:9" ht="15.75" customHeight="1" x14ac:dyDescent="0.25"/>
    <row r="63" spans="1:9" s="53" customFormat="1" ht="15.75" customHeight="1" thickBot="1" x14ac:dyDescent="0.3">
      <c r="A63" s="161" t="s">
        <v>63</v>
      </c>
      <c r="B63" s="161"/>
      <c r="C63" s="162"/>
      <c r="D63" s="84" t="str">
        <f>IF(outils!B17=16,"",outils!B12)</f>
        <v/>
      </c>
      <c r="E63" s="73" t="s">
        <v>11</v>
      </c>
      <c r="F63" s="74"/>
      <c r="G63" s="75"/>
      <c r="H63" s="135">
        <f>+H55</f>
        <v>0</v>
      </c>
      <c r="I63" s="136"/>
    </row>
    <row r="64" spans="1:9" s="53" customFormat="1" ht="15.75" customHeight="1" thickBot="1" x14ac:dyDescent="0.3">
      <c r="A64" s="59" t="s">
        <v>64</v>
      </c>
      <c r="B64" s="51"/>
      <c r="D64" s="78" t="str">
        <f>IF(outils!B17=16,"",outils!B12)</f>
        <v/>
      </c>
      <c r="E64" s="73" t="s">
        <v>11</v>
      </c>
      <c r="F64" s="74"/>
      <c r="G64" s="75"/>
      <c r="H64" s="135">
        <f>+I28</f>
        <v>0</v>
      </c>
      <c r="I64" s="136"/>
    </row>
    <row r="65" spans="1:9" s="53" customFormat="1" ht="15.75" customHeight="1" thickBot="1" x14ac:dyDescent="0.3">
      <c r="A65" s="59" t="s">
        <v>65</v>
      </c>
      <c r="B65" s="51"/>
      <c r="D65" s="78" t="str">
        <f>IF(outils!B17=16,"",outils!B12)</f>
        <v/>
      </c>
      <c r="E65" s="73" t="s">
        <v>11</v>
      </c>
      <c r="F65" s="135">
        <f>+I46</f>
        <v>0</v>
      </c>
      <c r="G65" s="136"/>
      <c r="H65" s="74"/>
      <c r="I65" s="75"/>
    </row>
    <row r="66" spans="1:9" s="53" customFormat="1" ht="15.75" customHeight="1" thickBot="1" x14ac:dyDescent="0.3">
      <c r="A66" s="59" t="s">
        <v>66</v>
      </c>
      <c r="B66" s="51"/>
      <c r="D66" s="78" t="str">
        <f>IF(outils!B17=16,"",outils!B12)</f>
        <v/>
      </c>
      <c r="E66" s="73" t="s">
        <v>11</v>
      </c>
      <c r="F66" s="137"/>
      <c r="G66" s="138"/>
      <c r="H66" s="74"/>
      <c r="I66" s="75"/>
    </row>
    <row r="67" spans="1:9" ht="15.75" customHeight="1" x14ac:dyDescent="0.25">
      <c r="A67" s="66"/>
      <c r="D67" s="69" t="s">
        <v>23</v>
      </c>
      <c r="E67" s="79" t="s">
        <v>12</v>
      </c>
      <c r="F67" s="135">
        <f>SUM(F65:G66)</f>
        <v>0</v>
      </c>
      <c r="G67" s="136"/>
      <c r="H67" s="135">
        <f>SUM(H63:I64)</f>
        <v>0</v>
      </c>
      <c r="I67" s="136"/>
    </row>
    <row r="68" spans="1:9" ht="12.75" customHeight="1" x14ac:dyDescent="0.25">
      <c r="B68" s="50"/>
      <c r="C68" s="50"/>
      <c r="D68" s="50"/>
      <c r="F68" s="119" t="s">
        <v>44</v>
      </c>
      <c r="G68" s="122"/>
      <c r="H68" s="123"/>
      <c r="I68" s="122"/>
    </row>
    <row r="69" spans="1:9" ht="12.75" customHeight="1" x14ac:dyDescent="0.25">
      <c r="B69" s="50"/>
      <c r="C69" s="50"/>
      <c r="D69" s="50"/>
      <c r="F69" s="119" t="s">
        <v>45</v>
      </c>
      <c r="G69" s="122"/>
      <c r="H69" s="123"/>
      <c r="I69" s="122"/>
    </row>
    <row r="70" spans="1:9" ht="12.75" customHeight="1" thickBot="1" x14ac:dyDescent="0.3">
      <c r="B70" s="50"/>
      <c r="C70" s="50"/>
      <c r="D70" s="50"/>
      <c r="F70" s="80"/>
      <c r="G70" s="85"/>
      <c r="H70" s="86"/>
      <c r="I70" s="85"/>
    </row>
    <row r="71" spans="1:9" ht="15" customHeight="1" thickBot="1" x14ac:dyDescent="0.3">
      <c r="A71" s="87" t="s">
        <v>29</v>
      </c>
      <c r="B71" s="47"/>
      <c r="C71" s="88"/>
      <c r="D71" s="88"/>
      <c r="E71" s="88"/>
      <c r="F71" s="88"/>
      <c r="G71" s="88"/>
      <c r="H71" s="88"/>
      <c r="I71" s="89"/>
    </row>
    <row r="72" spans="1:9" ht="15.6" x14ac:dyDescent="0.3">
      <c r="A72" s="90"/>
      <c r="I72" s="91"/>
    </row>
    <row r="73" spans="1:9" ht="15.75" customHeight="1" x14ac:dyDescent="0.3">
      <c r="A73" s="90"/>
      <c r="I73" s="91"/>
    </row>
    <row r="74" spans="1:9" ht="15.75" customHeight="1" thickBot="1" x14ac:dyDescent="0.35">
      <c r="A74" s="90"/>
      <c r="I74" s="91"/>
    </row>
    <row r="75" spans="1:9" ht="15.75" customHeight="1" thickBot="1" x14ac:dyDescent="0.35">
      <c r="A75" s="52" t="s">
        <v>13</v>
      </c>
      <c r="C75" s="50"/>
      <c r="F75" s="92" t="s">
        <v>47</v>
      </c>
      <c r="G75" s="56" t="str">
        <f>IF(outils!B17=16,"",outils!B12)</f>
        <v/>
      </c>
      <c r="I75" s="91"/>
    </row>
    <row r="76" spans="1:9" ht="15.75" customHeight="1" x14ac:dyDescent="0.25">
      <c r="A76" s="49"/>
    </row>
    <row r="77" spans="1:9" ht="15.75" customHeight="1" x14ac:dyDescent="0.25">
      <c r="A77" s="53"/>
    </row>
    <row r="78" spans="1:9" ht="15.75" customHeight="1" x14ac:dyDescent="0.25">
      <c r="A78" s="139" t="s">
        <v>0</v>
      </c>
      <c r="B78" s="139" t="s">
        <v>25</v>
      </c>
      <c r="C78" s="141" t="s">
        <v>142</v>
      </c>
      <c r="D78" s="146"/>
      <c r="E78" s="147"/>
      <c r="F78" s="139" t="s">
        <v>26</v>
      </c>
      <c r="G78" s="139" t="s">
        <v>48</v>
      </c>
      <c r="H78" s="141" t="s">
        <v>53</v>
      </c>
      <c r="I78" s="142"/>
    </row>
    <row r="79" spans="1:9" ht="23.25" customHeight="1" x14ac:dyDescent="0.25">
      <c r="A79" s="145"/>
      <c r="B79" s="145"/>
      <c r="C79" s="148"/>
      <c r="D79" s="149"/>
      <c r="E79" s="150"/>
      <c r="F79" s="140"/>
      <c r="G79" s="140"/>
      <c r="H79" s="143"/>
      <c r="I79" s="144"/>
    </row>
    <row r="80" spans="1:9" ht="15.75" customHeight="1" x14ac:dyDescent="0.25">
      <c r="A80" s="117"/>
      <c r="B80" s="116"/>
      <c r="C80" s="101"/>
      <c r="D80" s="115"/>
      <c r="E80" s="116"/>
      <c r="F80" s="116"/>
      <c r="G80" s="124"/>
      <c r="H80" s="133"/>
      <c r="I80" s="134"/>
    </row>
    <row r="81" spans="1:9" ht="15.75" customHeight="1" x14ac:dyDescent="0.25">
      <c r="A81" s="117"/>
      <c r="B81" s="116"/>
      <c r="C81" s="101"/>
      <c r="D81" s="115"/>
      <c r="E81" s="116"/>
      <c r="F81" s="116"/>
      <c r="G81" s="124"/>
      <c r="H81" s="133"/>
      <c r="I81" s="134"/>
    </row>
    <row r="82" spans="1:9" ht="15.75" customHeight="1" x14ac:dyDescent="0.25">
      <c r="A82" s="117"/>
      <c r="B82" s="116"/>
      <c r="C82" s="101"/>
      <c r="D82" s="115"/>
      <c r="E82" s="116"/>
      <c r="F82" s="116"/>
      <c r="G82" s="124"/>
      <c r="H82" s="133"/>
      <c r="I82" s="134"/>
    </row>
    <row r="83" spans="1:9" ht="15.75" customHeight="1" x14ac:dyDescent="0.25">
      <c r="A83" s="117"/>
      <c r="B83" s="116"/>
      <c r="C83" s="101"/>
      <c r="D83" s="115"/>
      <c r="E83" s="116"/>
      <c r="F83" s="116"/>
      <c r="G83" s="124"/>
      <c r="H83" s="133"/>
      <c r="I83" s="134"/>
    </row>
    <row r="84" spans="1:9" ht="15.75" customHeight="1" x14ac:dyDescent="0.25">
      <c r="A84" s="117"/>
      <c r="B84" s="116"/>
      <c r="C84" s="101"/>
      <c r="D84" s="115"/>
      <c r="E84" s="116"/>
      <c r="F84" s="116"/>
      <c r="G84" s="124"/>
      <c r="H84" s="133"/>
      <c r="I84" s="134"/>
    </row>
    <row r="85" spans="1:9" ht="15.75" customHeight="1" x14ac:dyDescent="0.25">
      <c r="A85" s="117"/>
      <c r="B85" s="116"/>
      <c r="C85" s="101"/>
      <c r="D85" s="115"/>
      <c r="E85" s="116"/>
      <c r="F85" s="116"/>
      <c r="G85" s="124"/>
      <c r="H85" s="133"/>
      <c r="I85" s="134"/>
    </row>
    <row r="86" spans="1:9" ht="15.75" customHeight="1" x14ac:dyDescent="0.25">
      <c r="A86" s="117"/>
      <c r="B86" s="116"/>
      <c r="C86" s="101"/>
      <c r="D86" s="115"/>
      <c r="E86" s="116"/>
      <c r="F86" s="116"/>
      <c r="G86" s="124"/>
      <c r="H86" s="133"/>
      <c r="I86" s="134"/>
    </row>
    <row r="87" spans="1:9" ht="15.75" customHeight="1" x14ac:dyDescent="0.25">
      <c r="A87" s="117"/>
      <c r="B87" s="116"/>
      <c r="C87" s="101"/>
      <c r="D87" s="115"/>
      <c r="E87" s="116"/>
      <c r="F87" s="116"/>
      <c r="G87" s="124"/>
      <c r="H87" s="133"/>
      <c r="I87" s="134"/>
    </row>
    <row r="88" spans="1:9" ht="15.75" customHeight="1" x14ac:dyDescent="0.25">
      <c r="A88" s="117"/>
      <c r="B88" s="116"/>
      <c r="C88" s="101"/>
      <c r="D88" s="115"/>
      <c r="E88" s="116"/>
      <c r="F88" s="116"/>
      <c r="G88" s="124"/>
      <c r="H88" s="133"/>
      <c r="I88" s="134"/>
    </row>
    <row r="89" spans="1:9" ht="15.75" customHeight="1" x14ac:dyDescent="0.25">
      <c r="A89" s="117"/>
      <c r="B89" s="116"/>
      <c r="C89" s="101"/>
      <c r="D89" s="115"/>
      <c r="E89" s="116"/>
      <c r="F89" s="116"/>
      <c r="G89" s="124"/>
      <c r="H89" s="133"/>
      <c r="I89" s="134"/>
    </row>
    <row r="90" spans="1:9" ht="15.75" customHeight="1" x14ac:dyDescent="0.25">
      <c r="A90" s="117"/>
      <c r="B90" s="116"/>
      <c r="C90" s="101"/>
      <c r="D90" s="115"/>
      <c r="E90" s="116"/>
      <c r="F90" s="116"/>
      <c r="G90" s="124"/>
      <c r="H90" s="133"/>
      <c r="I90" s="134"/>
    </row>
    <row r="91" spans="1:9" ht="15.75" customHeight="1" x14ac:dyDescent="0.25">
      <c r="A91" s="117"/>
      <c r="B91" s="116"/>
      <c r="C91" s="101"/>
      <c r="D91" s="115"/>
      <c r="E91" s="116"/>
      <c r="F91" s="116"/>
      <c r="G91" s="124"/>
      <c r="H91" s="133"/>
      <c r="I91" s="134"/>
    </row>
    <row r="92" spans="1:9" ht="15.75" customHeight="1" x14ac:dyDescent="0.25">
      <c r="A92" s="117"/>
      <c r="B92" s="116"/>
      <c r="C92" s="101"/>
      <c r="D92" s="115"/>
      <c r="E92" s="116"/>
      <c r="F92" s="116"/>
      <c r="G92" s="124"/>
      <c r="H92" s="133"/>
      <c r="I92" s="134"/>
    </row>
    <row r="93" spans="1:9" ht="15.75" customHeight="1" x14ac:dyDescent="0.25">
      <c r="A93" s="117"/>
      <c r="B93" s="116"/>
      <c r="C93" s="101"/>
      <c r="D93" s="115"/>
      <c r="E93" s="116"/>
      <c r="F93" s="116"/>
      <c r="G93" s="124"/>
      <c r="H93" s="133"/>
      <c r="I93" s="134"/>
    </row>
    <row r="94" spans="1:9" ht="15.75" customHeight="1" x14ac:dyDescent="0.25">
      <c r="A94" s="117"/>
      <c r="B94" s="116"/>
      <c r="C94" s="101"/>
      <c r="D94" s="115"/>
      <c r="E94" s="116"/>
      <c r="F94" s="116"/>
      <c r="G94" s="124"/>
      <c r="H94" s="133"/>
      <c r="I94" s="134"/>
    </row>
    <row r="95" spans="1:9" ht="15.75" customHeight="1" x14ac:dyDescent="0.25">
      <c r="A95" s="44"/>
      <c r="B95" s="44"/>
      <c r="C95" s="44"/>
      <c r="D95" s="44"/>
    </row>
    <row r="96" spans="1:9" s="44" customFormat="1" ht="15.75" customHeight="1" x14ac:dyDescent="0.25">
      <c r="A96" s="93"/>
      <c r="B96" s="94"/>
      <c r="C96" s="94"/>
      <c r="D96" s="94"/>
      <c r="E96" s="94"/>
      <c r="F96" s="94"/>
      <c r="G96" s="94"/>
      <c r="H96" s="94"/>
      <c r="I96" s="94"/>
    </row>
    <row r="97" spans="1:7" ht="15.75" customHeight="1" x14ac:dyDescent="0.25">
      <c r="A97" s="44"/>
      <c r="B97" s="44"/>
      <c r="C97" s="44"/>
      <c r="D97" s="44"/>
    </row>
    <row r="98" spans="1:7" s="44" customFormat="1" ht="15.75" customHeight="1" x14ac:dyDescent="0.25">
      <c r="A98" s="95"/>
    </row>
    <row r="99" spans="1:7" ht="15.75" customHeight="1" x14ac:dyDescent="0.25">
      <c r="A99" s="44"/>
      <c r="B99" s="44"/>
      <c r="C99" s="44"/>
      <c r="D99" s="44"/>
    </row>
    <row r="100" spans="1:7" ht="15.6" thickBot="1" x14ac:dyDescent="0.3">
      <c r="A100" s="96" t="s">
        <v>50</v>
      </c>
      <c r="B100" s="97"/>
      <c r="D100" s="132"/>
      <c r="E100" s="132"/>
      <c r="F100" s="132"/>
      <c r="G100" s="132"/>
    </row>
    <row r="101" spans="1:7" ht="15" x14ac:dyDescent="0.25">
      <c r="A101" s="98"/>
      <c r="B101" s="51"/>
      <c r="D101" s="99"/>
      <c r="E101" s="100"/>
      <c r="F101" s="100"/>
      <c r="G101" s="100"/>
    </row>
    <row r="102" spans="1:7" ht="15" x14ac:dyDescent="0.25">
      <c r="A102" s="98"/>
      <c r="B102" s="51"/>
      <c r="D102" s="51"/>
      <c r="E102" s="51"/>
      <c r="F102" s="51"/>
      <c r="G102" s="51"/>
    </row>
    <row r="103" spans="1:7" ht="15.6" thickBot="1" x14ac:dyDescent="0.3">
      <c r="A103" s="41" t="s">
        <v>49</v>
      </c>
      <c r="B103" s="97"/>
      <c r="D103" s="132"/>
      <c r="E103" s="132"/>
      <c r="F103" s="132"/>
      <c r="G103" s="132"/>
    </row>
  </sheetData>
  <customSheetViews>
    <customSheetView guid="{AA89C2A9-199B-471F-BEDB-2A5089A0CDDD}" scale="85" showRuler="0">
      <selection activeCell="A86" sqref="A86"/>
      <pageMargins left="7.874015748031496E-2" right="7.874015748031496E-2" top="0.31496062992125984" bottom="0.55118110236220474" header="0.23622047244094491" footer="0.51181102362204722"/>
      <pageSetup paperSize="5" scale="93" orientation="portrait" horizontalDpi="300" verticalDpi="300" r:id="rId1"/>
      <headerFooter alignWithMargins="0">
        <oddHeader>&amp;C&amp;"Arial,Gras"&amp;14RAPPORT COMPTABLE MENSUEL
&amp;11(Article 8 d) &amp;"Arial,Gras italique"Règlement sur la comptabilité des avocats)&amp;R&amp;"Arial,Gras"&amp;14ANNEXE 1</oddHeader>
        <oddFooter>Page &amp;P de &amp;N</oddFooter>
      </headerFooter>
    </customSheetView>
  </customSheetViews>
  <mergeCells count="60">
    <mergeCell ref="A18:A19"/>
    <mergeCell ref="B18:B19"/>
    <mergeCell ref="A55:C55"/>
    <mergeCell ref="H87:I87"/>
    <mergeCell ref="H88:I88"/>
    <mergeCell ref="H55:I55"/>
    <mergeCell ref="C18:C19"/>
    <mergeCell ref="G18:G19"/>
    <mergeCell ref="H36:H37"/>
    <mergeCell ref="G36:G37"/>
    <mergeCell ref="F48:I50"/>
    <mergeCell ref="F56:G56"/>
    <mergeCell ref="A45:C45"/>
    <mergeCell ref="A52:C52"/>
    <mergeCell ref="F52:G52"/>
    <mergeCell ref="F27:H27"/>
    <mergeCell ref="H18:H19"/>
    <mergeCell ref="I18:I19"/>
    <mergeCell ref="F36:F37"/>
    <mergeCell ref="D18:D19"/>
    <mergeCell ref="H54:I54"/>
    <mergeCell ref="I36:I37"/>
    <mergeCell ref="F18:F19"/>
    <mergeCell ref="F53:G53"/>
    <mergeCell ref="F45:H45"/>
    <mergeCell ref="A78:A79"/>
    <mergeCell ref="C78:E79"/>
    <mergeCell ref="D103:G103"/>
    <mergeCell ref="A2:I2"/>
    <mergeCell ref="A3:I3"/>
    <mergeCell ref="C9:D9"/>
    <mergeCell ref="A5:I5"/>
    <mergeCell ref="H9:I9"/>
    <mergeCell ref="A63:C63"/>
    <mergeCell ref="F10:I10"/>
    <mergeCell ref="B78:B79"/>
    <mergeCell ref="G78:G79"/>
    <mergeCell ref="H64:I64"/>
    <mergeCell ref="H56:I56"/>
    <mergeCell ref="H67:I67"/>
    <mergeCell ref="F65:G65"/>
    <mergeCell ref="F67:G67"/>
    <mergeCell ref="F66:G66"/>
    <mergeCell ref="F78:F79"/>
    <mergeCell ref="H63:I63"/>
    <mergeCell ref="H86:I86"/>
    <mergeCell ref="H80:I80"/>
    <mergeCell ref="H83:I83"/>
    <mergeCell ref="H78:I79"/>
    <mergeCell ref="D100:G100"/>
    <mergeCell ref="H84:I84"/>
    <mergeCell ref="H85:I85"/>
    <mergeCell ref="H81:I81"/>
    <mergeCell ref="H82:I82"/>
    <mergeCell ref="H94:I94"/>
    <mergeCell ref="H89:I89"/>
    <mergeCell ref="H90:I90"/>
    <mergeCell ref="H91:I91"/>
    <mergeCell ref="H92:I92"/>
    <mergeCell ref="H93:I93"/>
  </mergeCells>
  <phoneticPr fontId="0" type="noConversion"/>
  <conditionalFormatting sqref="C10:D10">
    <cfRule type="cellIs" dxfId="6" priority="1" stopIfTrue="1" operator="equal">
      <formula>"Déroulez…"</formula>
    </cfRule>
  </conditionalFormatting>
  <conditionalFormatting sqref="D47">
    <cfRule type="cellIs" dxfId="5" priority="2" stopIfTrue="1" operator="equal">
      <formula>"ATTENTION! Le total de la Section 1 est différent du Solde au caisse recettes-déboursés à la fin du mois indiqué à la Section 4. Vous devez identifier l'écart et apporter les corrections."</formula>
    </cfRule>
  </conditionalFormatting>
  <conditionalFormatting sqref="F48:I50">
    <cfRule type="cellIs" dxfId="4" priority="3" stopIfTrue="1" operator="equal">
      <formula>"ATTENTION! Le total de la Section 1 est différent du Solde au caisse recettes-déboursés à la fin du mois indiqué à la Section 4. Vous devez identifier l'écart et apporter les corrections."</formula>
    </cfRule>
  </conditionalFormatting>
  <dataValidations count="1">
    <dataValidation type="list" allowBlank="1" showInputMessage="1" showErrorMessage="1" sqref="C10">
      <formula1>moisFR</formula1>
    </dataValidation>
  </dataValidations>
  <pageMargins left="0.19685039370078741" right="0.19685039370078741" top="0.31496062992125984" bottom="0.51181102362204722" header="0.23622047244094491" footer="0.31496062992125984"/>
  <pageSetup paperSize="5" scale="88" orientation="portrait" verticalDpi="300" r:id="rId2"/>
  <headerFooter alignWithMargins="0">
    <oddFooter>Page &amp;P de 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outils!$B$40:$B$134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7.33203125" style="33" customWidth="1"/>
    <col min="2" max="2" width="14.109375" style="33" customWidth="1"/>
    <col min="3" max="3" width="14" style="33" customWidth="1"/>
    <col min="4" max="4" width="12.5546875" style="33" customWidth="1"/>
    <col min="5" max="5" width="1.6640625" style="33" customWidth="1"/>
    <col min="6" max="6" width="17.33203125" style="33" customWidth="1"/>
    <col min="7" max="7" width="14.109375" style="33" customWidth="1"/>
    <col min="8" max="8" width="14" style="33" customWidth="1"/>
    <col min="9" max="9" width="12.5546875" style="33" customWidth="1"/>
    <col min="10" max="16384" width="11.44140625" style="33"/>
  </cols>
  <sheetData>
    <row r="1" spans="1:13" ht="18" customHeight="1" x14ac:dyDescent="0.3">
      <c r="B1" s="34"/>
      <c r="E1" s="35" t="s">
        <v>32</v>
      </c>
      <c r="F1" s="34"/>
      <c r="G1" s="34"/>
      <c r="H1" s="34"/>
      <c r="I1" s="102" t="s">
        <v>35</v>
      </c>
    </row>
    <row r="2" spans="1:13" ht="18" customHeight="1" x14ac:dyDescent="0.3">
      <c r="E2" s="35" t="s">
        <v>33</v>
      </c>
      <c r="F2" s="34"/>
      <c r="G2" s="34"/>
      <c r="H2" s="34"/>
      <c r="J2" s="34"/>
      <c r="K2" s="34"/>
      <c r="L2" s="34"/>
      <c r="M2" s="34"/>
    </row>
    <row r="3" spans="1:13" ht="18" customHeight="1" x14ac:dyDescent="0.25">
      <c r="A3" s="153" t="s">
        <v>54</v>
      </c>
      <c r="B3" s="154"/>
      <c r="C3" s="154"/>
      <c r="D3" s="154"/>
      <c r="E3" s="154"/>
      <c r="F3" s="154"/>
      <c r="G3" s="154"/>
      <c r="H3" s="154"/>
      <c r="I3" s="154"/>
    </row>
    <row r="4" spans="1:13" ht="13.5" customHeight="1" thickBot="1" x14ac:dyDescent="0.35">
      <c r="A4" s="39"/>
      <c r="C4" s="40"/>
      <c r="D4" s="41"/>
    </row>
    <row r="5" spans="1:13" ht="15" customHeight="1" thickBot="1" x14ac:dyDescent="0.3">
      <c r="B5" s="156" t="s">
        <v>141</v>
      </c>
      <c r="C5" s="184"/>
      <c r="D5" s="184"/>
      <c r="E5" s="184"/>
      <c r="F5" s="184"/>
      <c r="G5" s="184"/>
      <c r="H5" s="185"/>
    </row>
    <row r="6" spans="1:13" ht="15" x14ac:dyDescent="0.25">
      <c r="A6" s="50"/>
      <c r="C6" s="51"/>
    </row>
    <row r="7" spans="1:13" ht="18" thickBot="1" x14ac:dyDescent="0.35">
      <c r="A7" s="51" t="s">
        <v>9</v>
      </c>
      <c r="B7" s="40"/>
      <c r="C7" s="186">
        <f>+'Formulaire '!C9:D9</f>
        <v>0</v>
      </c>
      <c r="D7" s="186"/>
      <c r="E7" s="40"/>
      <c r="F7" s="51" t="s">
        <v>10</v>
      </c>
      <c r="G7" s="51"/>
      <c r="H7" s="187">
        <f>+'Formulaire '!H9:I9</f>
        <v>0</v>
      </c>
      <c r="I7" s="188"/>
    </row>
    <row r="8" spans="1:13" ht="18" thickBot="1" x14ac:dyDescent="0.35">
      <c r="A8" s="51" t="s">
        <v>18</v>
      </c>
      <c r="B8" s="40"/>
      <c r="C8" s="118" t="s">
        <v>137</v>
      </c>
      <c r="D8" s="118" t="s">
        <v>137</v>
      </c>
      <c r="E8" s="40"/>
      <c r="F8" s="189">
        <f>+'Formulaire '!F10:I10</f>
        <v>0</v>
      </c>
      <c r="G8" s="190"/>
      <c r="H8" s="190"/>
      <c r="I8" s="190"/>
    </row>
    <row r="9" spans="1:13" ht="15" x14ac:dyDescent="0.25">
      <c r="A9" s="53"/>
      <c r="C9" s="54" t="s">
        <v>15</v>
      </c>
      <c r="D9" s="54" t="s">
        <v>16</v>
      </c>
    </row>
    <row r="10" spans="1:13" ht="12" customHeight="1" thickBot="1" x14ac:dyDescent="0.3">
      <c r="A10" s="53"/>
      <c r="C10" s="54"/>
      <c r="D10" s="54"/>
    </row>
    <row r="11" spans="1:13" ht="16.2" thickBot="1" x14ac:dyDescent="0.35">
      <c r="A11" s="52" t="s">
        <v>5</v>
      </c>
      <c r="C11" s="103"/>
      <c r="D11" s="92" t="s">
        <v>31</v>
      </c>
      <c r="F11" s="56" t="str">
        <f>IF(outils!B17=16,"",outils!B12)</f>
        <v/>
      </c>
    </row>
    <row r="12" spans="1:13" ht="17.25" customHeight="1" x14ac:dyDescent="0.25">
      <c r="A12" s="49" t="s">
        <v>60</v>
      </c>
      <c r="B12" s="53"/>
    </row>
    <row r="13" spans="1:13" ht="12" customHeight="1" x14ac:dyDescent="0.25">
      <c r="A13" s="53"/>
    </row>
    <row r="14" spans="1:13" x14ac:dyDescent="0.25">
      <c r="A14" s="173" t="s">
        <v>0</v>
      </c>
      <c r="B14" s="139" t="s">
        <v>17</v>
      </c>
      <c r="C14" s="139" t="s">
        <v>34</v>
      </c>
      <c r="D14" s="168" t="s">
        <v>1</v>
      </c>
      <c r="F14" s="173" t="s">
        <v>0</v>
      </c>
      <c r="G14" s="139" t="s">
        <v>17</v>
      </c>
      <c r="H14" s="139" t="s">
        <v>34</v>
      </c>
      <c r="I14" s="168" t="s">
        <v>1</v>
      </c>
    </row>
    <row r="15" spans="1:13" x14ac:dyDescent="0.25">
      <c r="A15" s="148"/>
      <c r="B15" s="174"/>
      <c r="C15" s="174"/>
      <c r="D15" s="145"/>
      <c r="F15" s="148"/>
      <c r="G15" s="174"/>
      <c r="H15" s="174"/>
      <c r="I15" s="145"/>
    </row>
    <row r="16" spans="1:13" ht="15.9" customHeight="1" x14ac:dyDescent="0.25">
      <c r="A16" s="3"/>
      <c r="B16" s="1"/>
      <c r="C16" s="125"/>
      <c r="D16" s="8"/>
      <c r="E16" s="59"/>
      <c r="F16" s="3"/>
      <c r="G16" s="1"/>
      <c r="H16" s="125"/>
      <c r="I16" s="8"/>
    </row>
    <row r="17" spans="1:9" ht="15.9" customHeight="1" x14ac:dyDescent="0.25">
      <c r="A17" s="3"/>
      <c r="B17" s="1"/>
      <c r="C17" s="125"/>
      <c r="D17" s="8"/>
      <c r="E17" s="59"/>
      <c r="F17" s="3"/>
      <c r="G17" s="1"/>
      <c r="H17" s="125"/>
      <c r="I17" s="8"/>
    </row>
    <row r="18" spans="1:9" ht="15.9" customHeight="1" x14ac:dyDescent="0.25">
      <c r="A18" s="3"/>
      <c r="B18" s="1"/>
      <c r="C18" s="125"/>
      <c r="D18" s="8"/>
      <c r="E18" s="59"/>
      <c r="F18" s="3"/>
      <c r="G18" s="1"/>
      <c r="H18" s="125"/>
      <c r="I18" s="8"/>
    </row>
    <row r="19" spans="1:9" ht="15.9" customHeight="1" x14ac:dyDescent="0.25">
      <c r="A19" s="3"/>
      <c r="B19" s="1"/>
      <c r="C19" s="125"/>
      <c r="D19" s="8"/>
      <c r="E19" s="59"/>
      <c r="F19" s="3"/>
      <c r="G19" s="1"/>
      <c r="H19" s="125"/>
      <c r="I19" s="8"/>
    </row>
    <row r="20" spans="1:9" ht="15.9" customHeight="1" x14ac:dyDescent="0.25">
      <c r="A20" s="3"/>
      <c r="B20" s="1"/>
      <c r="C20" s="125"/>
      <c r="D20" s="8"/>
      <c r="E20" s="59"/>
      <c r="F20" s="3"/>
      <c r="G20" s="1"/>
      <c r="H20" s="125"/>
      <c r="I20" s="8"/>
    </row>
    <row r="21" spans="1:9" ht="15.9" customHeight="1" x14ac:dyDescent="0.25">
      <c r="A21" s="3"/>
      <c r="B21" s="1"/>
      <c r="C21" s="125"/>
      <c r="D21" s="8"/>
      <c r="E21" s="59"/>
      <c r="F21" s="3"/>
      <c r="G21" s="1"/>
      <c r="H21" s="125"/>
      <c r="I21" s="8"/>
    </row>
    <row r="22" spans="1:9" ht="15.9" customHeight="1" x14ac:dyDescent="0.25">
      <c r="A22" s="3"/>
      <c r="B22" s="1"/>
      <c r="C22" s="125"/>
      <c r="D22" s="8"/>
      <c r="E22" s="59"/>
      <c r="F22" s="3"/>
      <c r="G22" s="1"/>
      <c r="H22" s="125"/>
      <c r="I22" s="8"/>
    </row>
    <row r="23" spans="1:9" ht="15.9" customHeight="1" x14ac:dyDescent="0.25">
      <c r="A23" s="3"/>
      <c r="B23" s="1"/>
      <c r="C23" s="125"/>
      <c r="D23" s="8"/>
      <c r="E23" s="59"/>
      <c r="F23" s="3"/>
      <c r="G23" s="1"/>
      <c r="H23" s="125"/>
      <c r="I23" s="8"/>
    </row>
    <row r="24" spans="1:9" ht="15.9" customHeight="1" x14ac:dyDescent="0.25">
      <c r="A24" s="3"/>
      <c r="B24" s="1"/>
      <c r="C24" s="125"/>
      <c r="D24" s="8"/>
      <c r="E24" s="59"/>
      <c r="F24" s="3"/>
      <c r="G24" s="1"/>
      <c r="H24" s="125"/>
      <c r="I24" s="8"/>
    </row>
    <row r="25" spans="1:9" ht="15.9" customHeight="1" x14ac:dyDescent="0.25">
      <c r="A25" s="3"/>
      <c r="B25" s="1"/>
      <c r="C25" s="125"/>
      <c r="D25" s="8"/>
      <c r="E25" s="59"/>
      <c r="F25" s="3"/>
      <c r="G25" s="1"/>
      <c r="H25" s="125"/>
      <c r="I25" s="8"/>
    </row>
    <row r="26" spans="1:9" ht="15.9" customHeight="1" x14ac:dyDescent="0.25">
      <c r="A26" s="3"/>
      <c r="B26" s="1"/>
      <c r="C26" s="125"/>
      <c r="D26" s="8"/>
      <c r="E26" s="59"/>
      <c r="F26" s="3"/>
      <c r="G26" s="1"/>
      <c r="H26" s="125"/>
      <c r="I26" s="8"/>
    </row>
    <row r="27" spans="1:9" ht="15.9" customHeight="1" x14ac:dyDescent="0.25">
      <c r="A27" s="3"/>
      <c r="B27" s="1"/>
      <c r="C27" s="125"/>
      <c r="D27" s="8"/>
      <c r="E27" s="59"/>
      <c r="F27" s="3"/>
      <c r="G27" s="1"/>
      <c r="H27" s="125"/>
      <c r="I27" s="8"/>
    </row>
    <row r="28" spans="1:9" ht="15.9" customHeight="1" x14ac:dyDescent="0.25">
      <c r="A28" s="3"/>
      <c r="B28" s="1"/>
      <c r="C28" s="125"/>
      <c r="D28" s="8"/>
      <c r="E28" s="59"/>
      <c r="F28" s="3"/>
      <c r="G28" s="1"/>
      <c r="H28" s="125"/>
      <c r="I28" s="8"/>
    </row>
    <row r="29" spans="1:9" ht="15.9" customHeight="1" x14ac:dyDescent="0.25">
      <c r="A29" s="3"/>
      <c r="B29" s="1"/>
      <c r="C29" s="125"/>
      <c r="D29" s="8"/>
      <c r="E29" s="59"/>
      <c r="F29" s="3"/>
      <c r="G29" s="1"/>
      <c r="H29" s="125"/>
      <c r="I29" s="8"/>
    </row>
    <row r="30" spans="1:9" ht="15.9" customHeight="1" x14ac:dyDescent="0.25">
      <c r="A30" s="3"/>
      <c r="B30" s="1"/>
      <c r="C30" s="125"/>
      <c r="D30" s="8"/>
      <c r="E30" s="59"/>
      <c r="F30" s="3"/>
      <c r="G30" s="1"/>
      <c r="H30" s="125"/>
      <c r="I30" s="8"/>
    </row>
    <row r="31" spans="1:9" ht="15.9" customHeight="1" x14ac:dyDescent="0.25">
      <c r="A31" s="3"/>
      <c r="B31" s="1"/>
      <c r="C31" s="125"/>
      <c r="D31" s="8"/>
      <c r="E31" s="59"/>
      <c r="F31" s="3"/>
      <c r="G31" s="1"/>
      <c r="H31" s="125"/>
      <c r="I31" s="8"/>
    </row>
    <row r="32" spans="1:9" ht="15.9" customHeight="1" x14ac:dyDescent="0.25">
      <c r="A32" s="3"/>
      <c r="B32" s="1"/>
      <c r="C32" s="125"/>
      <c r="D32" s="8"/>
      <c r="E32" s="59"/>
      <c r="F32" s="3"/>
      <c r="G32" s="1"/>
      <c r="H32" s="125"/>
      <c r="I32" s="8"/>
    </row>
    <row r="33" spans="1:9" ht="15.9" customHeight="1" x14ac:dyDescent="0.25">
      <c r="A33" s="3"/>
      <c r="B33" s="1"/>
      <c r="C33" s="125"/>
      <c r="D33" s="8"/>
      <c r="E33" s="59"/>
      <c r="F33" s="3"/>
      <c r="G33" s="1"/>
      <c r="H33" s="125"/>
      <c r="I33" s="8"/>
    </row>
    <row r="34" spans="1:9" ht="15.9" customHeight="1" x14ac:dyDescent="0.25">
      <c r="A34" s="3"/>
      <c r="B34" s="1"/>
      <c r="C34" s="125"/>
      <c r="D34" s="8"/>
      <c r="E34" s="59"/>
      <c r="F34" s="3"/>
      <c r="G34" s="1"/>
      <c r="H34" s="125"/>
      <c r="I34" s="8"/>
    </row>
    <row r="35" spans="1:9" ht="15.9" customHeight="1" x14ac:dyDescent="0.25">
      <c r="A35" s="3"/>
      <c r="B35" s="1"/>
      <c r="C35" s="125"/>
      <c r="D35" s="8"/>
      <c r="E35" s="59"/>
      <c r="F35" s="3"/>
      <c r="G35" s="1"/>
      <c r="H35" s="125"/>
      <c r="I35" s="8"/>
    </row>
    <row r="36" spans="1:9" ht="15.9" customHeight="1" x14ac:dyDescent="0.25">
      <c r="A36" s="3"/>
      <c r="B36" s="1"/>
      <c r="C36" s="125"/>
      <c r="D36" s="8"/>
      <c r="E36" s="59"/>
      <c r="F36" s="3"/>
      <c r="G36" s="1"/>
      <c r="H36" s="125"/>
      <c r="I36" s="8"/>
    </row>
    <row r="37" spans="1:9" ht="15.9" customHeight="1" x14ac:dyDescent="0.25">
      <c r="A37" s="3"/>
      <c r="B37" s="1"/>
      <c r="C37" s="125"/>
      <c r="D37" s="8"/>
      <c r="E37" s="59"/>
      <c r="F37" s="3"/>
      <c r="G37" s="1"/>
      <c r="H37" s="125"/>
      <c r="I37" s="8"/>
    </row>
    <row r="38" spans="1:9" ht="15.9" customHeight="1" x14ac:dyDescent="0.25">
      <c r="A38" s="3"/>
      <c r="B38" s="1"/>
      <c r="C38" s="125"/>
      <c r="D38" s="8"/>
      <c r="E38" s="59"/>
      <c r="F38" s="3"/>
      <c r="G38" s="1"/>
      <c r="H38" s="125"/>
      <c r="I38" s="8"/>
    </row>
    <row r="39" spans="1:9" ht="15.9" customHeight="1" x14ac:dyDescent="0.25">
      <c r="A39" s="3"/>
      <c r="B39" s="1"/>
      <c r="C39" s="125"/>
      <c r="D39" s="8"/>
      <c r="E39" s="59"/>
      <c r="F39" s="3"/>
      <c r="G39" s="1"/>
      <c r="H39" s="125"/>
      <c r="I39" s="8"/>
    </row>
    <row r="40" spans="1:9" ht="15.9" customHeight="1" x14ac:dyDescent="0.25">
      <c r="A40" s="3"/>
      <c r="B40" s="1"/>
      <c r="C40" s="125"/>
      <c r="D40" s="8"/>
      <c r="E40" s="59"/>
      <c r="F40" s="3"/>
      <c r="G40" s="1"/>
      <c r="H40" s="125"/>
      <c r="I40" s="8"/>
    </row>
    <row r="41" spans="1:9" ht="15.9" customHeight="1" x14ac:dyDescent="0.25">
      <c r="A41" s="3"/>
      <c r="B41" s="1"/>
      <c r="C41" s="125"/>
      <c r="D41" s="8"/>
      <c r="E41" s="59"/>
      <c r="F41" s="3"/>
      <c r="G41" s="1"/>
      <c r="H41" s="125"/>
      <c r="I41" s="8"/>
    </row>
    <row r="42" spans="1:9" ht="15.9" customHeight="1" x14ac:dyDescent="0.25">
      <c r="A42" s="3"/>
      <c r="B42" s="1"/>
      <c r="C42" s="125"/>
      <c r="D42" s="8"/>
      <c r="E42" s="59"/>
      <c r="F42" s="3"/>
      <c r="G42" s="1"/>
      <c r="H42" s="125"/>
      <c r="I42" s="8"/>
    </row>
    <row r="43" spans="1:9" ht="15.9" customHeight="1" x14ac:dyDescent="0.25">
      <c r="A43" s="3"/>
      <c r="B43" s="1"/>
      <c r="C43" s="125"/>
      <c r="D43" s="8"/>
      <c r="E43" s="59"/>
      <c r="F43" s="3"/>
      <c r="G43" s="1"/>
      <c r="H43" s="125"/>
      <c r="I43" s="8"/>
    </row>
    <row r="44" spans="1:9" ht="15.9" customHeight="1" x14ac:dyDescent="0.25">
      <c r="A44" s="3"/>
      <c r="B44" s="1"/>
      <c r="C44" s="125"/>
      <c r="D44" s="8"/>
      <c r="E44" s="59"/>
      <c r="F44" s="3"/>
      <c r="G44" s="1"/>
      <c r="H44" s="125"/>
      <c r="I44" s="8"/>
    </row>
    <row r="45" spans="1:9" ht="15.9" customHeight="1" x14ac:dyDescent="0.25">
      <c r="A45" s="3"/>
      <c r="B45" s="1"/>
      <c r="C45" s="125"/>
      <c r="D45" s="8"/>
      <c r="E45" s="59"/>
      <c r="F45" s="3"/>
      <c r="G45" s="1"/>
      <c r="H45" s="125"/>
      <c r="I45" s="8"/>
    </row>
    <row r="46" spans="1:9" ht="15.9" customHeight="1" x14ac:dyDescent="0.25">
      <c r="A46" s="3"/>
      <c r="B46" s="1"/>
      <c r="C46" s="125"/>
      <c r="D46" s="8"/>
      <c r="E46" s="59"/>
      <c r="F46" s="3"/>
      <c r="G46" s="1"/>
      <c r="H46" s="125"/>
      <c r="I46" s="8"/>
    </row>
    <row r="47" spans="1:9" ht="15.9" customHeight="1" x14ac:dyDescent="0.25">
      <c r="A47" s="3"/>
      <c r="B47" s="1"/>
      <c r="C47" s="125"/>
      <c r="D47" s="8"/>
      <c r="E47" s="59"/>
      <c r="F47" s="3"/>
      <c r="G47" s="1"/>
      <c r="H47" s="125"/>
      <c r="I47" s="8"/>
    </row>
    <row r="48" spans="1:9" ht="15.9" customHeight="1" x14ac:dyDescent="0.25">
      <c r="A48" s="3"/>
      <c r="B48" s="1"/>
      <c r="C48" s="125"/>
      <c r="D48" s="8"/>
      <c r="E48" s="59"/>
      <c r="F48" s="3"/>
      <c r="G48" s="1"/>
      <c r="H48" s="125"/>
      <c r="I48" s="8"/>
    </row>
    <row r="49" spans="1:12" ht="15.9" customHeight="1" x14ac:dyDescent="0.25">
      <c r="A49" s="3"/>
      <c r="B49" s="1"/>
      <c r="C49" s="125"/>
      <c r="D49" s="8"/>
      <c r="E49" s="59"/>
      <c r="F49" s="3"/>
      <c r="G49" s="1"/>
      <c r="H49" s="125"/>
      <c r="I49" s="8"/>
    </row>
    <row r="50" spans="1:12" ht="15.9" customHeight="1" x14ac:dyDescent="0.25">
      <c r="A50" s="3"/>
      <c r="B50" s="1"/>
      <c r="C50" s="125"/>
      <c r="D50" s="8"/>
      <c r="E50" s="59"/>
      <c r="F50" s="3"/>
      <c r="G50" s="1"/>
      <c r="H50" s="125"/>
      <c r="I50" s="8"/>
    </row>
    <row r="51" spans="1:12" ht="15.9" customHeight="1" x14ac:dyDescent="0.25">
      <c r="A51" s="3"/>
      <c r="B51" s="1"/>
      <c r="C51" s="125"/>
      <c r="D51" s="8"/>
      <c r="E51" s="59"/>
      <c r="F51" s="3"/>
      <c r="G51" s="1"/>
      <c r="H51" s="125"/>
      <c r="I51" s="8"/>
    </row>
    <row r="52" spans="1:12" ht="15.9" customHeight="1" x14ac:dyDescent="0.25">
      <c r="A52" s="3"/>
      <c r="B52" s="1"/>
      <c r="C52" s="125"/>
      <c r="D52" s="8"/>
      <c r="E52" s="59"/>
      <c r="F52" s="3"/>
      <c r="G52" s="1"/>
      <c r="H52" s="125"/>
      <c r="I52" s="8"/>
    </row>
    <row r="53" spans="1:12" ht="15.9" customHeight="1" x14ac:dyDescent="0.25">
      <c r="A53" s="3"/>
      <c r="B53" s="1"/>
      <c r="C53" s="125"/>
      <c r="D53" s="8"/>
      <c r="E53" s="59"/>
      <c r="F53" s="3"/>
      <c r="G53" s="1"/>
      <c r="H53" s="125"/>
      <c r="I53" s="8"/>
    </row>
    <row r="54" spans="1:12" ht="15.9" customHeight="1" x14ac:dyDescent="0.25">
      <c r="A54" s="3"/>
      <c r="B54" s="1"/>
      <c r="C54" s="125"/>
      <c r="D54" s="8"/>
      <c r="E54" s="59"/>
      <c r="F54" s="3"/>
      <c r="G54" s="1"/>
      <c r="H54" s="125"/>
      <c r="I54" s="8"/>
    </row>
    <row r="55" spans="1:12" ht="15.9" customHeight="1" x14ac:dyDescent="0.25">
      <c r="A55" s="3"/>
      <c r="B55" s="1"/>
      <c r="C55" s="125"/>
      <c r="D55" s="8"/>
      <c r="E55" s="59"/>
      <c r="F55" s="3"/>
      <c r="G55" s="1"/>
      <c r="H55" s="125"/>
      <c r="I55" s="8"/>
    </row>
    <row r="56" spans="1:12" ht="15.9" customHeight="1" x14ac:dyDescent="0.25">
      <c r="A56" s="3"/>
      <c r="B56" s="1"/>
      <c r="C56" s="125"/>
      <c r="D56" s="8"/>
      <c r="E56" s="59"/>
      <c r="F56" s="3"/>
      <c r="G56" s="1"/>
      <c r="H56" s="125"/>
      <c r="I56" s="8"/>
    </row>
    <row r="57" spans="1:12" ht="15.9" customHeight="1" x14ac:dyDescent="0.25">
      <c r="A57" s="3"/>
      <c r="B57" s="1"/>
      <c r="C57" s="125"/>
      <c r="D57" s="8"/>
      <c r="E57" s="59"/>
      <c r="F57" s="3"/>
      <c r="G57" s="1"/>
      <c r="H57" s="125"/>
      <c r="I57" s="8"/>
    </row>
    <row r="58" spans="1:12" ht="15.9" customHeight="1" x14ac:dyDescent="0.25">
      <c r="A58" s="3"/>
      <c r="B58" s="1"/>
      <c r="C58" s="125"/>
      <c r="D58" s="8"/>
      <c r="E58" s="59"/>
      <c r="F58" s="3"/>
      <c r="G58" s="1"/>
      <c r="H58" s="125"/>
      <c r="I58" s="8"/>
    </row>
    <row r="59" spans="1:12" ht="15.9" customHeight="1" x14ac:dyDescent="0.25">
      <c r="A59" s="3"/>
      <c r="B59" s="1"/>
      <c r="C59" s="125"/>
      <c r="D59" s="8"/>
      <c r="E59" s="59"/>
      <c r="F59" s="3"/>
      <c r="G59" s="1"/>
      <c r="H59" s="125"/>
      <c r="I59" s="8"/>
    </row>
    <row r="60" spans="1:12" ht="15.9" customHeight="1" x14ac:dyDescent="0.25">
      <c r="A60" s="3"/>
      <c r="B60" s="1"/>
      <c r="C60" s="125"/>
      <c r="D60" s="8"/>
      <c r="E60" s="59"/>
      <c r="F60" s="3"/>
      <c r="G60" s="1"/>
      <c r="H60" s="125"/>
      <c r="I60" s="8"/>
    </row>
    <row r="61" spans="1:12" ht="15.9" customHeight="1" x14ac:dyDescent="0.25">
      <c r="A61" s="3"/>
      <c r="B61" s="1"/>
      <c r="C61" s="125"/>
      <c r="D61" s="8"/>
      <c r="E61" s="59"/>
      <c r="F61" s="3"/>
      <c r="G61" s="1"/>
      <c r="H61" s="125"/>
      <c r="I61" s="8"/>
      <c r="L61" s="59"/>
    </row>
    <row r="62" spans="1:12" ht="15.9" customHeight="1" x14ac:dyDescent="0.25">
      <c r="A62" s="3"/>
      <c r="B62" s="1"/>
      <c r="C62" s="125"/>
      <c r="D62" s="8"/>
      <c r="E62" s="59"/>
      <c r="F62" s="3"/>
      <c r="G62" s="1"/>
      <c r="H62" s="125"/>
      <c r="I62" s="8"/>
    </row>
    <row r="63" spans="1:12" ht="15.9" customHeight="1" x14ac:dyDescent="0.25">
      <c r="A63" s="3"/>
      <c r="B63" s="1"/>
      <c r="C63" s="125"/>
      <c r="D63" s="8"/>
      <c r="E63" s="59"/>
      <c r="F63" s="3"/>
      <c r="G63" s="1"/>
      <c r="H63" s="125"/>
      <c r="I63" s="8"/>
    </row>
    <row r="64" spans="1:12" ht="19.5" customHeight="1" x14ac:dyDescent="0.3">
      <c r="A64" s="104"/>
      <c r="B64" s="105"/>
      <c r="C64" s="106" t="s">
        <v>24</v>
      </c>
      <c r="D64" s="60">
        <f>SUM(D16:D63)</f>
        <v>0</v>
      </c>
      <c r="F64" s="107"/>
      <c r="G64" s="107"/>
      <c r="H64" s="70" t="s">
        <v>24</v>
      </c>
      <c r="I64" s="60">
        <f>SUM(I16:I63)</f>
        <v>0</v>
      </c>
    </row>
    <row r="65" spans="6:10" ht="19.5" customHeight="1" x14ac:dyDescent="0.25">
      <c r="F65" s="50"/>
      <c r="H65" s="69" t="s">
        <v>56</v>
      </c>
      <c r="I65" s="108">
        <f>+D64+I64</f>
        <v>0</v>
      </c>
      <c r="J65" s="66"/>
    </row>
  </sheetData>
  <mergeCells count="13">
    <mergeCell ref="B5:H5"/>
    <mergeCell ref="C7:D7"/>
    <mergeCell ref="H7:I7"/>
    <mergeCell ref="A3:I3"/>
    <mergeCell ref="F8:I8"/>
    <mergeCell ref="G14:G15"/>
    <mergeCell ref="H14:H15"/>
    <mergeCell ref="I14:I15"/>
    <mergeCell ref="A14:A15"/>
    <mergeCell ref="B14:B15"/>
    <mergeCell ref="C14:C15"/>
    <mergeCell ref="D14:D15"/>
    <mergeCell ref="F14:F15"/>
  </mergeCells>
  <phoneticPr fontId="0" type="noConversion"/>
  <conditionalFormatting sqref="C8">
    <cfRule type="cellIs" dxfId="3" priority="2" stopIfTrue="1" operator="equal">
      <formula>"Déroulez…"</formula>
    </cfRule>
  </conditionalFormatting>
  <conditionalFormatting sqref="D8">
    <cfRule type="cellIs" dxfId="2" priority="1" stopIfTrue="1" operator="equal">
      <formula>"Déroulez…"</formula>
    </cfRule>
  </conditionalFormatting>
  <dataValidations count="1">
    <dataValidation type="list" allowBlank="1" showInputMessage="1" showErrorMessage="1" sqref="C8">
      <formula1>moisFR</formula1>
    </dataValidation>
  </dataValidations>
  <pageMargins left="7.874015748031496E-2" right="7.874015748031496E-2" top="0.31496062992125984" bottom="0.51181102362204722" header="0.23622047244094491" footer="0.31496062992125984"/>
  <pageSetup paperSize="5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outils!$B$40:$B$134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workbookViewId="0">
      <selection activeCell="D8" sqref="D8"/>
    </sheetView>
  </sheetViews>
  <sheetFormatPr baseColWidth="10" defaultColWidth="11.44140625" defaultRowHeight="13.2" x14ac:dyDescent="0.25"/>
  <cols>
    <col min="1" max="1" width="17.33203125" style="33" customWidth="1"/>
    <col min="2" max="2" width="14.109375" style="33" customWidth="1"/>
    <col min="3" max="3" width="14" style="33" customWidth="1"/>
    <col min="4" max="4" width="12.5546875" style="33" customWidth="1"/>
    <col min="5" max="5" width="1.6640625" style="33" customWidth="1"/>
    <col min="6" max="6" width="17.33203125" style="33" customWidth="1"/>
    <col min="7" max="7" width="14.109375" style="33" customWidth="1"/>
    <col min="8" max="8" width="14" style="33" customWidth="1"/>
    <col min="9" max="9" width="12.5546875" style="33" customWidth="1"/>
    <col min="10" max="16384" width="11.44140625" style="33"/>
  </cols>
  <sheetData>
    <row r="1" spans="1:9" ht="17.399999999999999" x14ac:dyDescent="0.3">
      <c r="B1" s="34"/>
      <c r="E1" s="35" t="s">
        <v>32</v>
      </c>
      <c r="F1" s="34"/>
      <c r="G1" s="34"/>
      <c r="H1" s="34"/>
      <c r="I1" s="102" t="s">
        <v>36</v>
      </c>
    </row>
    <row r="2" spans="1:9" ht="17.399999999999999" x14ac:dyDescent="0.3">
      <c r="E2" s="35" t="s">
        <v>33</v>
      </c>
      <c r="F2" s="34"/>
      <c r="G2" s="34"/>
      <c r="H2" s="34"/>
    </row>
    <row r="3" spans="1:9" ht="18" customHeight="1" x14ac:dyDescent="0.25">
      <c r="A3" s="153" t="s">
        <v>54</v>
      </c>
      <c r="B3" s="154"/>
      <c r="C3" s="154"/>
      <c r="D3" s="154"/>
      <c r="E3" s="154"/>
      <c r="F3" s="154"/>
      <c r="G3" s="154"/>
      <c r="H3" s="154"/>
      <c r="I3" s="154"/>
    </row>
    <row r="4" spans="1:9" ht="13.5" customHeight="1" thickBot="1" x14ac:dyDescent="0.35">
      <c r="A4" s="39"/>
      <c r="C4" s="40"/>
      <c r="D4" s="41"/>
    </row>
    <row r="5" spans="1:9" ht="15" customHeight="1" thickBot="1" x14ac:dyDescent="0.3">
      <c r="B5" s="156" t="s">
        <v>141</v>
      </c>
      <c r="C5" s="184"/>
      <c r="D5" s="184"/>
      <c r="E5" s="184"/>
      <c r="F5" s="184"/>
      <c r="G5" s="184"/>
      <c r="H5" s="185"/>
    </row>
    <row r="6" spans="1:9" ht="15" x14ac:dyDescent="0.25">
      <c r="A6" s="50"/>
      <c r="C6" s="51"/>
    </row>
    <row r="7" spans="1:9" ht="18" thickBot="1" x14ac:dyDescent="0.35">
      <c r="A7" s="51" t="s">
        <v>9</v>
      </c>
      <c r="B7" s="40"/>
      <c r="C7" s="186">
        <f>+'Formulaire '!C9:D9</f>
        <v>0</v>
      </c>
      <c r="D7" s="186"/>
      <c r="E7" s="40"/>
      <c r="F7" s="51" t="s">
        <v>10</v>
      </c>
      <c r="G7" s="51"/>
      <c r="H7" s="187">
        <f>+'Formulaire '!H9:I9</f>
        <v>0</v>
      </c>
      <c r="I7" s="188"/>
    </row>
    <row r="8" spans="1:9" ht="18" thickBot="1" x14ac:dyDescent="0.35">
      <c r="A8" s="51" t="s">
        <v>18</v>
      </c>
      <c r="B8" s="40"/>
      <c r="C8" s="118" t="s">
        <v>137</v>
      </c>
      <c r="D8" s="118" t="s">
        <v>137</v>
      </c>
      <c r="E8" s="40"/>
      <c r="F8" s="189">
        <f>+'Formulaire '!F10:I10</f>
        <v>0</v>
      </c>
      <c r="G8" s="190"/>
      <c r="H8" s="190"/>
      <c r="I8" s="190"/>
    </row>
    <row r="9" spans="1:9" ht="15" x14ac:dyDescent="0.25">
      <c r="A9" s="53"/>
      <c r="C9" s="54" t="s">
        <v>15</v>
      </c>
      <c r="D9" s="54" t="s">
        <v>16</v>
      </c>
    </row>
    <row r="10" spans="1:9" ht="12" customHeight="1" thickBot="1" x14ac:dyDescent="0.3">
      <c r="A10" s="53"/>
      <c r="C10" s="54"/>
      <c r="D10" s="54"/>
    </row>
    <row r="11" spans="1:9" ht="21" customHeight="1" thickBot="1" x14ac:dyDescent="0.35">
      <c r="A11" s="52" t="s">
        <v>3</v>
      </c>
      <c r="B11" s="55" t="s">
        <v>27</v>
      </c>
      <c r="F11" s="52" t="s">
        <v>4</v>
      </c>
      <c r="G11" s="55" t="s">
        <v>28</v>
      </c>
      <c r="I11" s="65"/>
    </row>
    <row r="12" spans="1:9" ht="21" customHeight="1" thickBot="1" x14ac:dyDescent="0.35">
      <c r="A12" s="57"/>
      <c r="B12" s="55" t="s">
        <v>51</v>
      </c>
      <c r="C12" s="56" t="str">
        <f>IF(outils!B17=16,"",outils!B12)</f>
        <v/>
      </c>
      <c r="F12" s="57"/>
      <c r="G12" s="55" t="s">
        <v>51</v>
      </c>
      <c r="H12" s="56" t="str">
        <f>IF(outils!B17=16,"",outils!B12)</f>
        <v/>
      </c>
    </row>
    <row r="13" spans="1:9" ht="17.25" customHeight="1" x14ac:dyDescent="0.25">
      <c r="A13" s="49" t="s">
        <v>39</v>
      </c>
      <c r="B13" s="49"/>
      <c r="C13" s="49"/>
      <c r="D13" s="49"/>
      <c r="E13" s="59"/>
      <c r="F13" s="49" t="s">
        <v>41</v>
      </c>
      <c r="G13" s="59"/>
      <c r="H13" s="38"/>
      <c r="I13" s="68"/>
    </row>
    <row r="14" spans="1:9" ht="17.25" customHeight="1" x14ac:dyDescent="0.25">
      <c r="A14" s="49" t="s">
        <v>40</v>
      </c>
      <c r="B14" s="49"/>
      <c r="C14" s="49"/>
      <c r="D14" s="49"/>
      <c r="E14" s="59"/>
      <c r="F14" s="49" t="s">
        <v>42</v>
      </c>
      <c r="G14" s="59"/>
      <c r="H14" s="38"/>
      <c r="I14" s="68"/>
    </row>
    <row r="15" spans="1:9" ht="6" customHeight="1" x14ac:dyDescent="0.25"/>
    <row r="16" spans="1:9" ht="23.25" customHeight="1" x14ac:dyDescent="0.25">
      <c r="A16" s="109" t="s">
        <v>19</v>
      </c>
      <c r="B16" s="109" t="s">
        <v>21</v>
      </c>
      <c r="C16" s="109" t="s">
        <v>20</v>
      </c>
      <c r="D16" s="110" t="s">
        <v>2</v>
      </c>
      <c r="E16" s="59"/>
      <c r="F16" s="109" t="s">
        <v>22</v>
      </c>
      <c r="G16" s="111" t="s">
        <v>0</v>
      </c>
      <c r="H16" s="109" t="s">
        <v>25</v>
      </c>
      <c r="I16" s="110" t="s">
        <v>2</v>
      </c>
    </row>
    <row r="17" spans="1:9" ht="15.9" customHeight="1" x14ac:dyDescent="0.25">
      <c r="A17" s="127"/>
      <c r="B17" s="2"/>
      <c r="C17" s="2"/>
      <c r="D17" s="8"/>
      <c r="F17" s="127"/>
      <c r="G17" s="1"/>
      <c r="H17" s="2"/>
      <c r="I17" s="8"/>
    </row>
    <row r="18" spans="1:9" ht="15.9" customHeight="1" x14ac:dyDescent="0.25">
      <c r="A18" s="127"/>
      <c r="B18" s="2"/>
      <c r="C18" s="2"/>
      <c r="D18" s="8"/>
      <c r="F18" s="127"/>
      <c r="G18" s="1"/>
      <c r="H18" s="2"/>
      <c r="I18" s="8"/>
    </row>
    <row r="19" spans="1:9" ht="15.9" customHeight="1" x14ac:dyDescent="0.25">
      <c r="A19" s="127"/>
      <c r="B19" s="2"/>
      <c r="C19" s="2"/>
      <c r="D19" s="8"/>
      <c r="F19" s="127"/>
      <c r="G19" s="1"/>
      <c r="H19" s="2"/>
      <c r="I19" s="8"/>
    </row>
    <row r="20" spans="1:9" ht="15.9" customHeight="1" x14ac:dyDescent="0.25">
      <c r="A20" s="127"/>
      <c r="B20" s="2"/>
      <c r="C20" s="2"/>
      <c r="D20" s="8"/>
      <c r="F20" s="127"/>
      <c r="G20" s="1"/>
      <c r="H20" s="2"/>
      <c r="I20" s="8"/>
    </row>
    <row r="21" spans="1:9" ht="15.9" customHeight="1" x14ac:dyDescent="0.25">
      <c r="A21" s="127"/>
      <c r="B21" s="2"/>
      <c r="C21" s="2"/>
      <c r="D21" s="8"/>
      <c r="F21" s="127"/>
      <c r="G21" s="1"/>
      <c r="H21" s="2"/>
      <c r="I21" s="8"/>
    </row>
    <row r="22" spans="1:9" ht="15.9" customHeight="1" x14ac:dyDescent="0.25">
      <c r="A22" s="127"/>
      <c r="B22" s="2"/>
      <c r="C22" s="2"/>
      <c r="D22" s="8"/>
      <c r="F22" s="127"/>
      <c r="G22" s="1"/>
      <c r="H22" s="2"/>
      <c r="I22" s="8"/>
    </row>
    <row r="23" spans="1:9" ht="15.9" customHeight="1" x14ac:dyDescent="0.25">
      <c r="A23" s="127"/>
      <c r="B23" s="2"/>
      <c r="C23" s="2"/>
      <c r="D23" s="8"/>
      <c r="F23" s="127"/>
      <c r="G23" s="1"/>
      <c r="H23" s="2"/>
      <c r="I23" s="8"/>
    </row>
    <row r="24" spans="1:9" ht="15.9" customHeight="1" x14ac:dyDescent="0.25">
      <c r="A24" s="127"/>
      <c r="B24" s="2"/>
      <c r="C24" s="2"/>
      <c r="D24" s="8"/>
      <c r="F24" s="127"/>
      <c r="G24" s="1"/>
      <c r="H24" s="2"/>
      <c r="I24" s="8"/>
    </row>
    <row r="25" spans="1:9" ht="15.9" customHeight="1" x14ac:dyDescent="0.25">
      <c r="A25" s="127"/>
      <c r="B25" s="2"/>
      <c r="C25" s="2"/>
      <c r="D25" s="8"/>
      <c r="F25" s="127"/>
      <c r="G25" s="1"/>
      <c r="H25" s="2"/>
      <c r="I25" s="8"/>
    </row>
    <row r="26" spans="1:9" ht="15.9" customHeight="1" x14ac:dyDescent="0.25">
      <c r="A26" s="127"/>
      <c r="B26" s="2"/>
      <c r="C26" s="2"/>
      <c r="D26" s="8"/>
      <c r="F26" s="127"/>
      <c r="G26" s="1"/>
      <c r="H26" s="2"/>
      <c r="I26" s="8"/>
    </row>
    <row r="27" spans="1:9" ht="15.9" customHeight="1" x14ac:dyDescent="0.25">
      <c r="A27" s="127"/>
      <c r="B27" s="2"/>
      <c r="C27" s="2"/>
      <c r="D27" s="8"/>
      <c r="F27" s="127"/>
      <c r="G27" s="1"/>
      <c r="H27" s="2"/>
      <c r="I27" s="8"/>
    </row>
    <row r="28" spans="1:9" ht="15.9" customHeight="1" x14ac:dyDescent="0.25">
      <c r="A28" s="127"/>
      <c r="B28" s="2"/>
      <c r="C28" s="2"/>
      <c r="D28" s="8"/>
      <c r="F28" s="127"/>
      <c r="G28" s="1"/>
      <c r="H28" s="2"/>
      <c r="I28" s="8"/>
    </row>
    <row r="29" spans="1:9" ht="15.9" customHeight="1" x14ac:dyDescent="0.25">
      <c r="A29" s="127"/>
      <c r="B29" s="2"/>
      <c r="C29" s="2"/>
      <c r="D29" s="8"/>
      <c r="F29" s="127"/>
      <c r="G29" s="1"/>
      <c r="H29" s="2"/>
      <c r="I29" s="8"/>
    </row>
    <row r="30" spans="1:9" ht="15.9" customHeight="1" x14ac:dyDescent="0.25">
      <c r="A30" s="127"/>
      <c r="B30" s="2"/>
      <c r="C30" s="2"/>
      <c r="D30" s="8"/>
      <c r="F30" s="127"/>
      <c r="G30" s="1"/>
      <c r="H30" s="2"/>
      <c r="I30" s="8"/>
    </row>
    <row r="31" spans="1:9" ht="15.9" customHeight="1" x14ac:dyDescent="0.25">
      <c r="A31" s="127"/>
      <c r="B31" s="2"/>
      <c r="C31" s="2"/>
      <c r="D31" s="8"/>
      <c r="F31" s="127"/>
      <c r="G31" s="1"/>
      <c r="H31" s="2"/>
      <c r="I31" s="8"/>
    </row>
    <row r="32" spans="1:9" ht="15.9" customHeight="1" x14ac:dyDescent="0.25">
      <c r="A32" s="127"/>
      <c r="B32" s="2"/>
      <c r="C32" s="2"/>
      <c r="D32" s="8"/>
      <c r="F32" s="127"/>
      <c r="G32" s="1"/>
      <c r="H32" s="2"/>
      <c r="I32" s="8"/>
    </row>
    <row r="33" spans="1:9" ht="15.9" customHeight="1" x14ac:dyDescent="0.25">
      <c r="A33" s="127"/>
      <c r="B33" s="2"/>
      <c r="C33" s="2"/>
      <c r="D33" s="8"/>
      <c r="F33" s="127"/>
      <c r="G33" s="1"/>
      <c r="H33" s="2"/>
      <c r="I33" s="8"/>
    </row>
    <row r="34" spans="1:9" ht="15.9" customHeight="1" x14ac:dyDescent="0.25">
      <c r="A34" s="127"/>
      <c r="B34" s="2"/>
      <c r="C34" s="2"/>
      <c r="D34" s="8"/>
      <c r="F34" s="127"/>
      <c r="G34" s="1"/>
      <c r="H34" s="2"/>
      <c r="I34" s="8"/>
    </row>
    <row r="35" spans="1:9" ht="15.9" customHeight="1" x14ac:dyDescent="0.25">
      <c r="A35" s="127"/>
      <c r="B35" s="2"/>
      <c r="C35" s="2"/>
      <c r="D35" s="8"/>
      <c r="F35" s="127"/>
      <c r="G35" s="1"/>
      <c r="H35" s="2"/>
      <c r="I35" s="8"/>
    </row>
    <row r="36" spans="1:9" ht="15.9" customHeight="1" x14ac:dyDescent="0.25">
      <c r="A36" s="127"/>
      <c r="B36" s="2"/>
      <c r="C36" s="2"/>
      <c r="D36" s="8"/>
      <c r="F36" s="127"/>
      <c r="G36" s="1"/>
      <c r="H36" s="2"/>
      <c r="I36" s="8"/>
    </row>
    <row r="37" spans="1:9" ht="15.9" customHeight="1" x14ac:dyDescent="0.25">
      <c r="A37" s="127"/>
      <c r="B37" s="2"/>
      <c r="C37" s="2"/>
      <c r="D37" s="8"/>
      <c r="F37" s="127"/>
      <c r="G37" s="1"/>
      <c r="H37" s="2"/>
      <c r="I37" s="8"/>
    </row>
    <row r="38" spans="1:9" ht="15.9" customHeight="1" x14ac:dyDescent="0.25">
      <c r="A38" s="127"/>
      <c r="B38" s="2"/>
      <c r="C38" s="2"/>
      <c r="D38" s="8"/>
      <c r="F38" s="127"/>
      <c r="G38" s="1"/>
      <c r="H38" s="2"/>
      <c r="I38" s="8"/>
    </row>
    <row r="39" spans="1:9" ht="15.9" customHeight="1" x14ac:dyDescent="0.25">
      <c r="A39" s="127"/>
      <c r="B39" s="2"/>
      <c r="C39" s="2"/>
      <c r="D39" s="8"/>
      <c r="F39" s="127"/>
      <c r="G39" s="1"/>
      <c r="H39" s="2"/>
      <c r="I39" s="8"/>
    </row>
    <row r="40" spans="1:9" ht="15.9" customHeight="1" x14ac:dyDescent="0.25">
      <c r="A40" s="127"/>
      <c r="B40" s="2"/>
      <c r="C40" s="2"/>
      <c r="D40" s="8"/>
      <c r="F40" s="127"/>
      <c r="G40" s="1"/>
      <c r="H40" s="2"/>
      <c r="I40" s="8"/>
    </row>
    <row r="41" spans="1:9" ht="15.9" customHeight="1" x14ac:dyDescent="0.25">
      <c r="A41" s="127"/>
      <c r="B41" s="2"/>
      <c r="C41" s="2"/>
      <c r="D41" s="8"/>
      <c r="F41" s="127"/>
      <c r="G41" s="1"/>
      <c r="H41" s="2"/>
      <c r="I41" s="8"/>
    </row>
    <row r="42" spans="1:9" ht="15.9" customHeight="1" x14ac:dyDescent="0.25">
      <c r="A42" s="127"/>
      <c r="B42" s="2"/>
      <c r="C42" s="2"/>
      <c r="D42" s="8"/>
      <c r="F42" s="127"/>
      <c r="G42" s="1"/>
      <c r="H42" s="2"/>
      <c r="I42" s="8"/>
    </row>
    <row r="43" spans="1:9" ht="15.9" customHeight="1" x14ac:dyDescent="0.25">
      <c r="A43" s="127"/>
      <c r="B43" s="2"/>
      <c r="C43" s="2"/>
      <c r="D43" s="8"/>
      <c r="F43" s="127"/>
      <c r="G43" s="1"/>
      <c r="H43" s="2"/>
      <c r="I43" s="8"/>
    </row>
    <row r="44" spans="1:9" ht="15.9" customHeight="1" x14ac:dyDescent="0.25">
      <c r="A44" s="127"/>
      <c r="B44" s="2"/>
      <c r="C44" s="2"/>
      <c r="D44" s="8"/>
      <c r="F44" s="127"/>
      <c r="G44" s="1"/>
      <c r="H44" s="2"/>
      <c r="I44" s="8"/>
    </row>
    <row r="45" spans="1:9" ht="15.9" customHeight="1" x14ac:dyDescent="0.25">
      <c r="A45" s="127"/>
      <c r="B45" s="2"/>
      <c r="C45" s="2"/>
      <c r="D45" s="8"/>
      <c r="F45" s="127"/>
      <c r="G45" s="1"/>
      <c r="H45" s="2"/>
      <c r="I45" s="8"/>
    </row>
    <row r="46" spans="1:9" ht="15.9" customHeight="1" x14ac:dyDescent="0.25">
      <c r="A46" s="127"/>
      <c r="B46" s="2"/>
      <c r="C46" s="2"/>
      <c r="D46" s="8"/>
      <c r="F46" s="127"/>
      <c r="G46" s="1"/>
      <c r="H46" s="2"/>
      <c r="I46" s="8"/>
    </row>
    <row r="47" spans="1:9" ht="15.9" customHeight="1" x14ac:dyDescent="0.25">
      <c r="A47" s="127"/>
      <c r="B47" s="2"/>
      <c r="C47" s="2"/>
      <c r="D47" s="8"/>
      <c r="F47" s="127"/>
      <c r="G47" s="1"/>
      <c r="H47" s="2"/>
      <c r="I47" s="8"/>
    </row>
    <row r="48" spans="1:9" ht="15.9" customHeight="1" x14ac:dyDescent="0.25">
      <c r="A48" s="127"/>
      <c r="B48" s="2"/>
      <c r="C48" s="2"/>
      <c r="D48" s="8"/>
      <c r="F48" s="127"/>
      <c r="G48" s="1"/>
      <c r="H48" s="2"/>
      <c r="I48" s="8"/>
    </row>
    <row r="49" spans="1:11" ht="15.9" customHeight="1" x14ac:dyDescent="0.25">
      <c r="A49" s="127"/>
      <c r="B49" s="2"/>
      <c r="C49" s="2"/>
      <c r="D49" s="8"/>
      <c r="F49" s="127"/>
      <c r="G49" s="1"/>
      <c r="H49" s="2"/>
      <c r="I49" s="8"/>
    </row>
    <row r="50" spans="1:11" ht="15.9" customHeight="1" x14ac:dyDescent="0.25">
      <c r="A50" s="127"/>
      <c r="B50" s="2"/>
      <c r="C50" s="2"/>
      <c r="D50" s="8"/>
      <c r="F50" s="127"/>
      <c r="G50" s="1"/>
      <c r="H50" s="2"/>
      <c r="I50" s="8"/>
    </row>
    <row r="51" spans="1:11" ht="15.9" customHeight="1" x14ac:dyDescent="0.25">
      <c r="A51" s="127"/>
      <c r="B51" s="2"/>
      <c r="C51" s="2"/>
      <c r="D51" s="8"/>
      <c r="F51" s="127"/>
      <c r="G51" s="1"/>
      <c r="H51" s="2"/>
      <c r="I51" s="8"/>
    </row>
    <row r="52" spans="1:11" ht="15.9" customHeight="1" x14ac:dyDescent="0.25">
      <c r="A52" s="127"/>
      <c r="B52" s="2"/>
      <c r="C52" s="2"/>
      <c r="D52" s="8"/>
      <c r="F52" s="127"/>
      <c r="G52" s="1"/>
      <c r="H52" s="2"/>
      <c r="I52" s="8"/>
    </row>
    <row r="53" spans="1:11" ht="15.9" customHeight="1" x14ac:dyDescent="0.25">
      <c r="A53" s="127"/>
      <c r="B53" s="2"/>
      <c r="C53" s="2"/>
      <c r="D53" s="8"/>
      <c r="F53" s="127"/>
      <c r="G53" s="1"/>
      <c r="H53" s="2"/>
      <c r="I53" s="8"/>
    </row>
    <row r="54" spans="1:11" ht="15.9" customHeight="1" x14ac:dyDescent="0.25">
      <c r="A54" s="127"/>
      <c r="B54" s="2"/>
      <c r="C54" s="2"/>
      <c r="D54" s="8"/>
      <c r="F54" s="127"/>
      <c r="G54" s="1"/>
      <c r="H54" s="2"/>
      <c r="I54" s="8"/>
    </row>
    <row r="55" spans="1:11" ht="15.9" customHeight="1" x14ac:dyDescent="0.25">
      <c r="A55" s="127"/>
      <c r="B55" s="2"/>
      <c r="C55" s="2"/>
      <c r="D55" s="8"/>
      <c r="F55" s="127"/>
      <c r="G55" s="1"/>
      <c r="H55" s="2"/>
      <c r="I55" s="8"/>
    </row>
    <row r="56" spans="1:11" ht="15.9" customHeight="1" x14ac:dyDescent="0.25">
      <c r="A56" s="127"/>
      <c r="B56" s="2"/>
      <c r="C56" s="2"/>
      <c r="D56" s="8"/>
      <c r="F56" s="127"/>
      <c r="G56" s="1"/>
      <c r="H56" s="2"/>
      <c r="I56" s="8"/>
    </row>
    <row r="57" spans="1:11" ht="15.9" customHeight="1" x14ac:dyDescent="0.25">
      <c r="A57" s="127"/>
      <c r="B57" s="2"/>
      <c r="C57" s="2"/>
      <c r="D57" s="8"/>
      <c r="F57" s="127"/>
      <c r="G57" s="1"/>
      <c r="H57" s="2"/>
      <c r="I57" s="8"/>
    </row>
    <row r="58" spans="1:11" ht="15.9" customHeight="1" x14ac:dyDescent="0.25">
      <c r="A58" s="127"/>
      <c r="B58" s="2"/>
      <c r="C58" s="2"/>
      <c r="D58" s="8"/>
      <c r="F58" s="127"/>
      <c r="G58" s="1"/>
      <c r="H58" s="2"/>
      <c r="I58" s="8"/>
    </row>
    <row r="59" spans="1:11" ht="15.9" customHeight="1" x14ac:dyDescent="0.25">
      <c r="A59" s="127"/>
      <c r="B59" s="2"/>
      <c r="C59" s="2"/>
      <c r="D59" s="8"/>
      <c r="F59" s="127"/>
      <c r="G59" s="1"/>
      <c r="H59" s="2"/>
      <c r="I59" s="8"/>
      <c r="K59" s="103"/>
    </row>
    <row r="60" spans="1:11" ht="15.9" customHeight="1" x14ac:dyDescent="0.25">
      <c r="A60" s="127"/>
      <c r="B60" s="2"/>
      <c r="C60" s="2"/>
      <c r="D60" s="8"/>
      <c r="F60" s="127"/>
      <c r="G60" s="1"/>
      <c r="H60" s="2"/>
      <c r="I60" s="8"/>
      <c r="K60" s="103"/>
    </row>
    <row r="61" spans="1:11" ht="15.9" customHeight="1" x14ac:dyDescent="0.25">
      <c r="A61" s="127"/>
      <c r="B61" s="2"/>
      <c r="C61" s="2"/>
      <c r="D61" s="8"/>
      <c r="F61" s="125"/>
      <c r="G61" s="1"/>
      <c r="H61" s="2"/>
      <c r="I61" s="8"/>
    </row>
    <row r="62" spans="1:11" ht="15.9" customHeight="1" x14ac:dyDescent="0.25">
      <c r="A62" s="127"/>
      <c r="B62" s="2"/>
      <c r="C62" s="2"/>
      <c r="D62" s="8"/>
      <c r="F62" s="125"/>
      <c r="G62" s="1"/>
      <c r="H62" s="2"/>
      <c r="I62" s="8"/>
    </row>
    <row r="63" spans="1:11" ht="15.9" customHeight="1" x14ac:dyDescent="0.25">
      <c r="A63" s="127"/>
      <c r="B63" s="2"/>
      <c r="C63" s="2"/>
      <c r="D63" s="8"/>
      <c r="F63" s="125"/>
      <c r="G63" s="1"/>
      <c r="H63" s="2"/>
      <c r="I63" s="8"/>
    </row>
    <row r="64" spans="1:11" ht="19.5" customHeight="1" x14ac:dyDescent="0.3">
      <c r="A64" s="65"/>
      <c r="B64" s="65"/>
      <c r="C64" s="69" t="s">
        <v>57</v>
      </c>
      <c r="D64" s="108">
        <f>SUM(D17:D63)</f>
        <v>0</v>
      </c>
      <c r="F64" s="68"/>
      <c r="G64" s="68"/>
      <c r="H64" s="69" t="s">
        <v>58</v>
      </c>
      <c r="I64" s="60">
        <f>SUM(I17:I63)</f>
        <v>0</v>
      </c>
    </row>
    <row r="65" spans="2:10" ht="12.75" customHeight="1" x14ac:dyDescent="0.25">
      <c r="B65" s="112"/>
      <c r="C65" s="112"/>
      <c r="D65" s="112"/>
      <c r="E65" s="112"/>
      <c r="F65" s="112"/>
      <c r="G65" s="112"/>
      <c r="H65" s="112"/>
      <c r="I65" s="113"/>
      <c r="J65" s="49"/>
    </row>
  </sheetData>
  <mergeCells count="5">
    <mergeCell ref="A3:I3"/>
    <mergeCell ref="F8:I8"/>
    <mergeCell ref="B5:H5"/>
    <mergeCell ref="C7:D7"/>
    <mergeCell ref="H7:I7"/>
  </mergeCells>
  <phoneticPr fontId="0" type="noConversion"/>
  <conditionalFormatting sqref="C8">
    <cfRule type="cellIs" dxfId="1" priority="2" stopIfTrue="1" operator="equal">
      <formula>"Déroulez…"</formula>
    </cfRule>
  </conditionalFormatting>
  <conditionalFormatting sqref="D8">
    <cfRule type="cellIs" dxfId="0" priority="1" stopIfTrue="1" operator="equal">
      <formula>"Déroulez…"</formula>
    </cfRule>
  </conditionalFormatting>
  <dataValidations count="1">
    <dataValidation type="list" allowBlank="1" showInputMessage="1" showErrorMessage="1" sqref="C8">
      <formula1>moisFR</formula1>
    </dataValidation>
  </dataValidations>
  <pageMargins left="7.874015748031496E-2" right="7.874015748031496E-2" top="0.31496062992125984" bottom="0.51181102362204722" header="0.23622047244094491" footer="0.31496062992125984"/>
  <pageSetup paperSize="5" scale="88" orientation="portrait" r:id="rId1"/>
  <headerFooter alignWithMargins="0">
    <oddHeader xml:space="preserve">&amp;R&amp;"Arial,Gras"&amp;11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outils!$B$40:$B$134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opLeftCell="A37" workbookViewId="0">
      <selection activeCell="E128" sqref="E128:E129"/>
    </sheetView>
  </sheetViews>
  <sheetFormatPr baseColWidth="10" defaultRowHeight="13.2" x14ac:dyDescent="0.25"/>
  <cols>
    <col min="1" max="1" width="13" bestFit="1" customWidth="1"/>
    <col min="2" max="2" width="18.6640625" bestFit="1" customWidth="1"/>
    <col min="3" max="3" width="27.44140625" bestFit="1" customWidth="1"/>
    <col min="4" max="4" width="11.6640625" bestFit="1" customWidth="1"/>
    <col min="5" max="5" width="18.5546875" bestFit="1" customWidth="1"/>
    <col min="6" max="6" width="13" bestFit="1" customWidth="1"/>
    <col min="7" max="7" width="13.109375" bestFit="1" customWidth="1"/>
    <col min="8" max="8" width="12.33203125" bestFit="1" customWidth="1"/>
    <col min="9" max="9" width="20.44140625" bestFit="1" customWidth="1"/>
    <col min="10" max="10" width="17.33203125" customWidth="1"/>
    <col min="11" max="11" width="16.5546875" bestFit="1" customWidth="1"/>
    <col min="12" max="12" width="15.109375" bestFit="1" customWidth="1"/>
    <col min="13" max="13" width="16.5546875" bestFit="1" customWidth="1"/>
    <col min="14" max="15" width="22" bestFit="1" customWidth="1"/>
    <col min="16" max="16" width="20.88671875" bestFit="1" customWidth="1"/>
    <col min="17" max="17" width="29" bestFit="1" customWidth="1"/>
    <col min="18" max="18" width="24.5546875" bestFit="1" customWidth="1"/>
    <col min="19" max="19" width="27.109375" bestFit="1" customWidth="1"/>
  </cols>
  <sheetData>
    <row r="1" spans="1:22" s="23" customFormat="1" x14ac:dyDescent="0.25">
      <c r="A1" s="114"/>
      <c r="B1" s="24" t="s">
        <v>15</v>
      </c>
      <c r="C1" s="24" t="s">
        <v>16</v>
      </c>
      <c r="D1" s="24"/>
      <c r="E1" s="25" t="s">
        <v>93</v>
      </c>
      <c r="F1" s="25" t="s">
        <v>94</v>
      </c>
      <c r="G1" s="25" t="s">
        <v>95</v>
      </c>
      <c r="H1" s="25" t="s">
        <v>103</v>
      </c>
      <c r="I1" s="25" t="s">
        <v>96</v>
      </c>
      <c r="J1" s="25" t="s">
        <v>102</v>
      </c>
      <c r="K1" s="25" t="s">
        <v>104</v>
      </c>
      <c r="L1" s="25" t="s">
        <v>105</v>
      </c>
      <c r="M1" s="25" t="s">
        <v>123</v>
      </c>
      <c r="N1" s="25" t="s">
        <v>135</v>
      </c>
      <c r="O1" s="25" t="s">
        <v>136</v>
      </c>
      <c r="P1" s="25" t="s">
        <v>106</v>
      </c>
      <c r="Q1" s="25" t="s">
        <v>107</v>
      </c>
      <c r="R1" s="25" t="s">
        <v>108</v>
      </c>
      <c r="S1" s="25" t="s">
        <v>124</v>
      </c>
    </row>
    <row r="2" spans="1:22" s="4" customFormat="1" x14ac:dyDescent="0.25">
      <c r="A2" s="27" t="s">
        <v>100</v>
      </c>
      <c r="B2" s="4" t="str">
        <f>'Formulaire '!C10</f>
        <v>Déroulez…</v>
      </c>
      <c r="C2" s="4" t="str">
        <f>'Formulaire '!D10</f>
        <v>Déroulez…</v>
      </c>
      <c r="D2" s="4" t="str">
        <f>B2</f>
        <v>Déroulez…</v>
      </c>
      <c r="E2" s="4" t="str">
        <f>"1 " &amp; D2 &amp; " " &amp; C2</f>
        <v>1 Déroulez… Déroulez…</v>
      </c>
      <c r="F2" s="4" t="e">
        <f>DATEVALUE(E2)</f>
        <v>#VALUE!</v>
      </c>
      <c r="G2" s="12" t="e">
        <f>F2</f>
        <v>#VALUE!</v>
      </c>
      <c r="H2" s="13" t="e">
        <f>F2</f>
        <v>#VALUE!</v>
      </c>
      <c r="I2" s="14">
        <f>TYPE(F2)</f>
        <v>16</v>
      </c>
      <c r="J2" s="15" t="e">
        <f>F2</f>
        <v>#VALUE!</v>
      </c>
      <c r="K2" s="16" t="e">
        <f>H2</f>
        <v>#VALUE!</v>
      </c>
      <c r="L2" s="17" t="e">
        <f>H2</f>
        <v>#VALUE!</v>
      </c>
      <c r="M2" s="17"/>
      <c r="N2" s="17" t="e">
        <f>TEXT(L2,"mm aaaa")</f>
        <v>#VALUE!</v>
      </c>
      <c r="O2" s="17" t="e">
        <f>TEXT(L3,"mm aaaa")</f>
        <v>#N/A</v>
      </c>
      <c r="P2" s="14">
        <f t="shared" ref="P2:P8" si="0">TYPE(L2)</f>
        <v>16</v>
      </c>
      <c r="Q2" s="13" t="e">
        <f>L2-28</f>
        <v>#VALUE!</v>
      </c>
      <c r="R2" s="18" t="e">
        <f>F2-28</f>
        <v>#VALUE!</v>
      </c>
      <c r="S2" s="17" t="e">
        <f>TEXT(R2,"jj mm aaaa")</f>
        <v>#VALUE!</v>
      </c>
    </row>
    <row r="3" spans="1:22" s="4" customFormat="1" x14ac:dyDescent="0.25">
      <c r="A3" s="28" t="s">
        <v>101</v>
      </c>
      <c r="B3" s="29" t="str">
        <f>'Formulaire '!C10</f>
        <v>Déroulez…</v>
      </c>
      <c r="C3" s="4" t="str">
        <f>'Formulaire '!D10</f>
        <v>Déroulez…</v>
      </c>
      <c r="D3" s="4" t="e">
        <f>VLOOKUP(B3,C26:D37,2,FALSE)</f>
        <v>#N/A</v>
      </c>
      <c r="E3" s="4" t="e">
        <f>C3&amp;"-"&amp;D3&amp;"-01"</f>
        <v>#N/A</v>
      </c>
      <c r="F3" s="4" t="e">
        <f>DATEVALUE(E3)</f>
        <v>#N/A</v>
      </c>
      <c r="G3" s="12" t="e">
        <f>F3</f>
        <v>#N/A</v>
      </c>
      <c r="H3" s="19" t="e">
        <f>F3</f>
        <v>#N/A</v>
      </c>
      <c r="I3" s="14">
        <f>TYPE(F3)</f>
        <v>16</v>
      </c>
      <c r="J3" s="15" t="e">
        <f>F3</f>
        <v>#N/A</v>
      </c>
      <c r="K3" s="16" t="e">
        <f>H3</f>
        <v>#N/A</v>
      </c>
      <c r="L3" s="17" t="e">
        <f>H3</f>
        <v>#N/A</v>
      </c>
      <c r="M3" s="17"/>
      <c r="N3" s="17" t="e">
        <f>N2</f>
        <v>#VALUE!</v>
      </c>
      <c r="O3" s="17" t="e">
        <f>O2</f>
        <v>#N/A</v>
      </c>
      <c r="P3" s="14">
        <f t="shared" si="0"/>
        <v>16</v>
      </c>
      <c r="Q3" s="19" t="e">
        <f>L3-28</f>
        <v>#N/A</v>
      </c>
      <c r="R3" s="20" t="e">
        <f>F3-28</f>
        <v>#N/A</v>
      </c>
      <c r="S3" s="17" t="e">
        <f>TEXT(R3,"mm jj aaaa")</f>
        <v>#N/A</v>
      </c>
      <c r="U3" s="30" t="s">
        <v>100</v>
      </c>
      <c r="V3" s="31" t="s">
        <v>101</v>
      </c>
    </row>
    <row r="4" spans="1:22" s="4" customFormat="1" x14ac:dyDescent="0.25">
      <c r="A4" s="32"/>
      <c r="G4" s="12"/>
      <c r="H4" s="19"/>
      <c r="I4" s="14"/>
      <c r="J4" s="15"/>
      <c r="K4" s="14"/>
      <c r="L4" s="14"/>
      <c r="M4" s="14"/>
      <c r="N4" s="14" t="e">
        <f>MID(N2,1,2)</f>
        <v>#VALUE!</v>
      </c>
      <c r="O4" s="14" t="e">
        <f>MID(O3,1,2)</f>
        <v>#N/A</v>
      </c>
      <c r="P4" s="14">
        <f t="shared" si="0"/>
        <v>1</v>
      </c>
      <c r="Q4" s="19"/>
      <c r="R4" s="20"/>
      <c r="S4" s="14" t="e">
        <f>MID(S3,1,2)</f>
        <v>#N/A</v>
      </c>
      <c r="T4" s="4" t="s">
        <v>118</v>
      </c>
      <c r="U4" s="4" t="e">
        <f>MID(S2,4,2)</f>
        <v>#VALUE!</v>
      </c>
      <c r="V4" s="4" t="e">
        <f>MID(S3,1,2)</f>
        <v>#N/A</v>
      </c>
    </row>
    <row r="5" spans="1:22" s="4" customFormat="1" x14ac:dyDescent="0.25">
      <c r="A5" s="32"/>
      <c r="G5" s="12"/>
      <c r="H5" s="19"/>
      <c r="I5" s="14"/>
      <c r="J5" s="15"/>
      <c r="K5" s="14"/>
      <c r="L5" s="14"/>
      <c r="M5" s="14"/>
      <c r="N5" s="14" t="e">
        <f>VALUE(N4)</f>
        <v>#VALUE!</v>
      </c>
      <c r="O5" s="14" t="e">
        <f>VALUE(O4)</f>
        <v>#N/A</v>
      </c>
      <c r="P5" s="14">
        <f t="shared" si="0"/>
        <v>1</v>
      </c>
      <c r="Q5" s="19"/>
      <c r="R5" s="20"/>
      <c r="S5" s="14" t="e">
        <f>VALUE(S4)</f>
        <v>#N/A</v>
      </c>
      <c r="T5" s="4" t="s">
        <v>119</v>
      </c>
      <c r="U5" s="4" t="e">
        <f>VALUE(S4)</f>
        <v>#N/A</v>
      </c>
      <c r="V5" s="4" t="e">
        <f>VALUE(S4)</f>
        <v>#N/A</v>
      </c>
    </row>
    <row r="6" spans="1:22" s="4" customFormat="1" x14ac:dyDescent="0.25">
      <c r="A6" s="32"/>
      <c r="G6" s="12"/>
      <c r="H6" s="19"/>
      <c r="I6" s="14"/>
      <c r="J6" s="15"/>
      <c r="K6" s="16"/>
      <c r="L6" s="14"/>
      <c r="M6" s="14"/>
      <c r="N6" s="14" t="e">
        <f>MID(N3,4,4)</f>
        <v>#VALUE!</v>
      </c>
      <c r="O6" s="14" t="e">
        <f>MID(O3,4,4)</f>
        <v>#N/A</v>
      </c>
      <c r="P6" s="14">
        <f t="shared" si="0"/>
        <v>1</v>
      </c>
      <c r="Q6" s="19"/>
      <c r="R6" s="20"/>
      <c r="S6" s="14" t="e">
        <f>MID(S3,7,4)</f>
        <v>#N/A</v>
      </c>
      <c r="T6" s="4" t="s">
        <v>16</v>
      </c>
      <c r="U6" s="4" t="e">
        <f>MID(S2,7,4)</f>
        <v>#VALUE!</v>
      </c>
      <c r="V6" s="4" t="e">
        <f>MID(S3,7,4)</f>
        <v>#N/A</v>
      </c>
    </row>
    <row r="7" spans="1:22" s="4" customFormat="1" x14ac:dyDescent="0.25">
      <c r="A7" s="32"/>
      <c r="G7" s="12"/>
      <c r="H7" s="19"/>
      <c r="I7" s="14"/>
      <c r="J7" s="15"/>
      <c r="K7" s="27" t="s">
        <v>100</v>
      </c>
      <c r="L7" s="16" t="e">
        <f>N7 &amp; " " &amp; N$6</f>
        <v>#VALUE!</v>
      </c>
      <c r="M7" s="16"/>
      <c r="N7" s="16" t="e">
        <f>VLOOKUP(N5,$D$26:$H$37,3,FALSE)</f>
        <v>#VALUE!</v>
      </c>
      <c r="O7" s="16" t="e">
        <f>VLOOKUP(O5,$D$26:$H$37,5,FALSE)</f>
        <v>#N/A</v>
      </c>
      <c r="P7" s="14">
        <f t="shared" si="0"/>
        <v>16</v>
      </c>
      <c r="Q7" s="19"/>
      <c r="R7" s="16" t="e">
        <f>IF(V10=1,V7 &amp; " " &amp; V10 &amp; "fst " &amp;V$6,V7 &amp; " " &amp; V10 &amp; "th " &amp;V$6)</f>
        <v>#N/A</v>
      </c>
      <c r="S7" s="16" t="e">
        <f>VLOOKUP(S5,$D$26:$H$37,4,FALSE)</f>
        <v>#N/A</v>
      </c>
      <c r="T7" s="4" t="s">
        <v>120</v>
      </c>
      <c r="U7" s="4" t="e">
        <f>VLOOKUP(S5,$D$26:$H$37,2,FALSE)</f>
        <v>#N/A</v>
      </c>
      <c r="V7" s="4" t="e">
        <f>VLOOKUP(S5,$D$26:$H$37,4,FALSE)</f>
        <v>#N/A</v>
      </c>
    </row>
    <row r="8" spans="1:22" s="4" customFormat="1" x14ac:dyDescent="0.25">
      <c r="A8" s="32"/>
      <c r="G8" s="12"/>
      <c r="H8" s="19"/>
      <c r="I8" s="14"/>
      <c r="J8" s="15"/>
      <c r="K8" s="27" t="s">
        <v>100</v>
      </c>
      <c r="L8" s="16" t="e">
        <f>N8 &amp; " " &amp; N$6</f>
        <v>#VALUE!</v>
      </c>
      <c r="M8" s="16"/>
      <c r="N8" s="16" t="e">
        <f>VLOOKUP(N5,$D$26:$H$37,2,FALSE)</f>
        <v>#VALUE!</v>
      </c>
      <c r="O8" s="16" t="e">
        <f>VLOOKUP(O5,$D$26:$H$37,4,FALSE)</f>
        <v>#N/A</v>
      </c>
      <c r="P8" s="14">
        <f t="shared" si="0"/>
        <v>16</v>
      </c>
      <c r="Q8" s="19"/>
      <c r="R8" s="16" t="e">
        <f>IF(V10=1,V8 &amp; " " &amp; V10 &amp; "fst " &amp;V$6,V8 &amp; " " &amp; V10 &amp; "th " &amp;V$6)</f>
        <v>#N/A</v>
      </c>
      <c r="S8" s="16" t="e">
        <f>VLOOKUP(S5,$D$26:$H$37,3,FALSE)</f>
        <v>#N/A</v>
      </c>
      <c r="T8" s="4" t="s">
        <v>15</v>
      </c>
      <c r="U8" s="4" t="e">
        <f>VLOOKUP(S5,$D$26:$H$37,3,FALSE)</f>
        <v>#N/A</v>
      </c>
      <c r="V8" s="4" t="e">
        <f>VLOOKUP(S5,$D$26:$H$37,5,FALSE)</f>
        <v>#N/A</v>
      </c>
    </row>
    <row r="9" spans="1:22" s="4" customFormat="1" x14ac:dyDescent="0.25">
      <c r="A9" s="32"/>
      <c r="G9" s="12"/>
      <c r="H9" s="19"/>
      <c r="I9" s="14"/>
      <c r="J9" s="15"/>
      <c r="K9" s="28" t="s">
        <v>101</v>
      </c>
      <c r="L9" s="16" t="e">
        <f>O7 &amp; " " &amp; N$6</f>
        <v>#N/A</v>
      </c>
      <c r="M9" s="16"/>
      <c r="N9" s="16"/>
      <c r="O9" s="16"/>
      <c r="P9" s="14"/>
      <c r="Q9" s="19"/>
      <c r="R9" s="16"/>
      <c r="S9" s="4" t="e">
        <f>MID(S3,4,2)</f>
        <v>#N/A</v>
      </c>
      <c r="T9" s="29" t="s">
        <v>121</v>
      </c>
      <c r="U9" s="4" t="e">
        <f>MID(S2,1,2)</f>
        <v>#VALUE!</v>
      </c>
      <c r="V9" s="4" t="e">
        <f>MID(S3,4,2)</f>
        <v>#N/A</v>
      </c>
    </row>
    <row r="10" spans="1:22" s="4" customFormat="1" x14ac:dyDescent="0.25">
      <c r="K10" s="28" t="s">
        <v>101</v>
      </c>
      <c r="L10" s="16" t="e">
        <f>O8 &amp; " " &amp; N$6</f>
        <v>#N/A</v>
      </c>
      <c r="S10" s="14" t="e">
        <f>VALUE(S9)</f>
        <v>#N/A</v>
      </c>
      <c r="T10" s="4" t="s">
        <v>122</v>
      </c>
      <c r="U10" s="4" t="e">
        <f>VALUE(S9)</f>
        <v>#N/A</v>
      </c>
      <c r="V10" s="4" t="e">
        <f>VALUE(S9)</f>
        <v>#N/A</v>
      </c>
    </row>
    <row r="11" spans="1:22" s="23" customFormat="1" x14ac:dyDescent="0.25">
      <c r="B11" s="25" t="s">
        <v>109</v>
      </c>
      <c r="C11" s="25" t="s">
        <v>110</v>
      </c>
      <c r="D11" s="25"/>
      <c r="E11" s="25"/>
      <c r="F11" s="25"/>
    </row>
    <row r="12" spans="1:22" s="4" customFormat="1" x14ac:dyDescent="0.25">
      <c r="A12" s="27" t="s">
        <v>100</v>
      </c>
      <c r="B12" s="13" t="e">
        <f>TEXT(DAY(DATE(YEAR(H2),MONTH(H2)+1,0)) &amp; "-" &amp; MID(TEXT(H2,"jj-mm-aaaa"),4,50),"jj-mm-aaaa")</f>
        <v>#VALUE!</v>
      </c>
      <c r="C12" s="13" t="e">
        <f>TEXT(DAY(DATE(YEAR(Q2),MONTH(Q2)+1,0)) &amp; "-" &amp; MID(TEXT(Q2,"jj-mm-aaaa"),4,50),"jj-mm-aaaa")</f>
        <v>#VALUE!</v>
      </c>
      <c r="D12" s="13"/>
      <c r="E12" s="13"/>
      <c r="F12" s="13"/>
    </row>
    <row r="13" spans="1:22" s="4" customFormat="1" x14ac:dyDescent="0.25">
      <c r="A13" s="28" t="s">
        <v>101</v>
      </c>
      <c r="B13" s="4" t="e">
        <f>TEXT(DAY(DATE(YEAR(H3),MONTH(H3)+1,0)) &amp; "-" &amp; MID(TEXT(H3,"jj-mm-aaaa"),4,50),"jj-mm-aaaa")</f>
        <v>#N/A</v>
      </c>
      <c r="C13" s="4" t="e">
        <f>TEXT(DAY(DATE(YEAR(Q3),MONTH(Q3)+1,0)) &amp; "-" &amp; MID(TEXT(Q3,"jj-mm-aaaa"),4,50),"jj-mm-aaaa")</f>
        <v>#N/A</v>
      </c>
    </row>
    <row r="14" spans="1:22" s="4" customFormat="1" x14ac:dyDescent="0.25">
      <c r="A14" s="28" t="s">
        <v>111</v>
      </c>
      <c r="B14" s="19" t="e">
        <f>MID(B13,4,3)&amp;MID(B13,1,3)&amp;MID(B13,7,4)</f>
        <v>#N/A</v>
      </c>
      <c r="C14" s="19" t="e">
        <f>MID(C13,4,3)&amp;MID(C13,1,3)&amp;MID(C13,7,4)</f>
        <v>#N/A</v>
      </c>
      <c r="D14" s="19"/>
    </row>
    <row r="15" spans="1:22" s="4" customFormat="1" x14ac:dyDescent="0.25"/>
    <row r="16" spans="1:22" s="23" customFormat="1" x14ac:dyDescent="0.25">
      <c r="B16" s="26" t="s">
        <v>98</v>
      </c>
      <c r="C16" s="26" t="s">
        <v>97</v>
      </c>
      <c r="D16" s="26"/>
      <c r="E16" s="26"/>
      <c r="F16" s="26"/>
      <c r="G16" s="26"/>
    </row>
    <row r="17" spans="1:8" s="4" customFormat="1" x14ac:dyDescent="0.25">
      <c r="A17" s="27" t="s">
        <v>100</v>
      </c>
      <c r="B17" s="21">
        <f>TYPE(B12)</f>
        <v>16</v>
      </c>
      <c r="C17" s="21">
        <f>TYPE(C12)</f>
        <v>16</v>
      </c>
      <c r="D17" s="21"/>
      <c r="E17" s="21">
        <f>TYPE(E12)</f>
        <v>1</v>
      </c>
      <c r="F17" s="21">
        <f>TYPE(F12)</f>
        <v>1</v>
      </c>
      <c r="G17" s="21"/>
    </row>
    <row r="18" spans="1:8" x14ac:dyDescent="0.25">
      <c r="A18" s="28" t="s">
        <v>101</v>
      </c>
      <c r="B18" s="21">
        <f>TYPE(B14)</f>
        <v>16</v>
      </c>
      <c r="C18" s="21">
        <f>TYPE(C14)</f>
        <v>16</v>
      </c>
      <c r="D18" s="21"/>
    </row>
    <row r="24" spans="1:8" x14ac:dyDescent="0.25">
      <c r="B24" s="27" t="s">
        <v>69</v>
      </c>
      <c r="C24" s="28" t="s">
        <v>81</v>
      </c>
    </row>
    <row r="25" spans="1:8" x14ac:dyDescent="0.25">
      <c r="B25" t="s">
        <v>137</v>
      </c>
      <c r="C25" t="s">
        <v>138</v>
      </c>
      <c r="D25" s="11" t="s">
        <v>99</v>
      </c>
      <c r="E25" s="27" t="s">
        <v>112</v>
      </c>
      <c r="F25" s="27" t="s">
        <v>125</v>
      </c>
      <c r="G25" s="28" t="s">
        <v>113</v>
      </c>
      <c r="H25" s="28" t="s">
        <v>117</v>
      </c>
    </row>
    <row r="26" spans="1:8" x14ac:dyDescent="0.25">
      <c r="B26" s="10" t="s">
        <v>70</v>
      </c>
      <c r="C26" t="s">
        <v>82</v>
      </c>
      <c r="D26" s="22">
        <v>1</v>
      </c>
      <c r="E26" s="10" t="s">
        <v>126</v>
      </c>
      <c r="F26" s="10" t="s">
        <v>126</v>
      </c>
      <c r="G26" s="10" t="s">
        <v>82</v>
      </c>
      <c r="H26" t="str">
        <f t="shared" ref="H26:H37" si="1">C26</f>
        <v>January</v>
      </c>
    </row>
    <row r="27" spans="1:8" x14ac:dyDescent="0.25">
      <c r="B27" s="5" t="s">
        <v>143</v>
      </c>
      <c r="C27" t="s">
        <v>83</v>
      </c>
      <c r="D27" s="22">
        <v>2</v>
      </c>
      <c r="E27" s="10" t="s">
        <v>127</v>
      </c>
      <c r="F27" s="10" t="s">
        <v>127</v>
      </c>
      <c r="G27" s="10" t="s">
        <v>83</v>
      </c>
      <c r="H27" t="str">
        <f t="shared" si="1"/>
        <v>February</v>
      </c>
    </row>
    <row r="28" spans="1:8" x14ac:dyDescent="0.25">
      <c r="B28" s="10" t="s">
        <v>71</v>
      </c>
      <c r="C28" t="s">
        <v>144</v>
      </c>
      <c r="D28" s="22">
        <v>3</v>
      </c>
      <c r="E28" s="10" t="s">
        <v>114</v>
      </c>
      <c r="F28" s="10" t="s">
        <v>114</v>
      </c>
      <c r="G28" s="10" t="s">
        <v>144</v>
      </c>
      <c r="H28" t="str">
        <f t="shared" si="1"/>
        <v>March</v>
      </c>
    </row>
    <row r="29" spans="1:8" x14ac:dyDescent="0.25">
      <c r="B29" s="10" t="s">
        <v>72</v>
      </c>
      <c r="C29" t="s">
        <v>84</v>
      </c>
      <c r="D29" s="22">
        <v>4</v>
      </c>
      <c r="E29" s="5" t="s">
        <v>128</v>
      </c>
      <c r="F29" s="10" t="s">
        <v>128</v>
      </c>
      <c r="G29" s="10" t="s">
        <v>84</v>
      </c>
      <c r="H29" t="str">
        <f t="shared" si="1"/>
        <v>April</v>
      </c>
    </row>
    <row r="30" spans="1:8" x14ac:dyDescent="0.25">
      <c r="B30" s="10" t="s">
        <v>73</v>
      </c>
      <c r="C30" t="s">
        <v>85</v>
      </c>
      <c r="D30" s="22">
        <v>5</v>
      </c>
      <c r="E30" s="5" t="s">
        <v>115</v>
      </c>
      <c r="F30" s="10" t="s">
        <v>115</v>
      </c>
      <c r="G30" s="10" t="s">
        <v>85</v>
      </c>
      <c r="H30" t="str">
        <f t="shared" si="1"/>
        <v>May</v>
      </c>
    </row>
    <row r="31" spans="1:8" x14ac:dyDescent="0.25">
      <c r="B31" s="10" t="s">
        <v>74</v>
      </c>
      <c r="C31" t="s">
        <v>86</v>
      </c>
      <c r="D31" s="22">
        <v>6</v>
      </c>
      <c r="E31" s="5" t="s">
        <v>116</v>
      </c>
      <c r="F31" s="10" t="s">
        <v>116</v>
      </c>
      <c r="G31" s="5" t="s">
        <v>86</v>
      </c>
      <c r="H31" t="str">
        <f t="shared" si="1"/>
        <v>June</v>
      </c>
    </row>
    <row r="32" spans="1:8" x14ac:dyDescent="0.25">
      <c r="B32" s="10" t="s">
        <v>75</v>
      </c>
      <c r="C32" t="s">
        <v>87</v>
      </c>
      <c r="D32" s="22">
        <v>7</v>
      </c>
      <c r="E32" s="5" t="s">
        <v>129</v>
      </c>
      <c r="F32" s="10" t="s">
        <v>129</v>
      </c>
      <c r="G32" s="5" t="s">
        <v>87</v>
      </c>
      <c r="H32" t="str">
        <f t="shared" si="1"/>
        <v>July</v>
      </c>
    </row>
    <row r="33" spans="2:8" x14ac:dyDescent="0.25">
      <c r="B33" s="10" t="s">
        <v>76</v>
      </c>
      <c r="C33" t="s">
        <v>88</v>
      </c>
      <c r="D33" s="22">
        <v>8</v>
      </c>
      <c r="E33" s="10" t="s">
        <v>130</v>
      </c>
      <c r="F33" s="10" t="s">
        <v>130</v>
      </c>
      <c r="G33" s="10" t="s">
        <v>88</v>
      </c>
      <c r="H33" t="str">
        <f t="shared" si="1"/>
        <v>August</v>
      </c>
    </row>
    <row r="34" spans="2:8" x14ac:dyDescent="0.25">
      <c r="B34" s="10" t="s">
        <v>77</v>
      </c>
      <c r="C34" t="s">
        <v>89</v>
      </c>
      <c r="D34" s="22">
        <v>9</v>
      </c>
      <c r="E34" s="10" t="s">
        <v>131</v>
      </c>
      <c r="F34" s="10" t="s">
        <v>131</v>
      </c>
      <c r="G34" s="10" t="s">
        <v>89</v>
      </c>
      <c r="H34" t="str">
        <f t="shared" si="1"/>
        <v>September</v>
      </c>
    </row>
    <row r="35" spans="2:8" x14ac:dyDescent="0.25">
      <c r="B35" s="10" t="s">
        <v>78</v>
      </c>
      <c r="C35" t="s">
        <v>90</v>
      </c>
      <c r="D35" s="22">
        <v>10</v>
      </c>
      <c r="E35" s="5" t="s">
        <v>132</v>
      </c>
      <c r="F35" s="10" t="s">
        <v>132</v>
      </c>
      <c r="G35" s="10" t="s">
        <v>90</v>
      </c>
      <c r="H35" t="str">
        <f t="shared" si="1"/>
        <v>October</v>
      </c>
    </row>
    <row r="36" spans="2:8" x14ac:dyDescent="0.25">
      <c r="B36" s="10" t="s">
        <v>79</v>
      </c>
      <c r="C36" t="s">
        <v>91</v>
      </c>
      <c r="D36" s="22">
        <v>11</v>
      </c>
      <c r="E36" s="5" t="s">
        <v>133</v>
      </c>
      <c r="F36" s="10" t="s">
        <v>133</v>
      </c>
      <c r="G36" s="10" t="s">
        <v>91</v>
      </c>
      <c r="H36" t="str">
        <f t="shared" si="1"/>
        <v>November</v>
      </c>
    </row>
    <row r="37" spans="2:8" x14ac:dyDescent="0.25">
      <c r="B37" s="10" t="s">
        <v>80</v>
      </c>
      <c r="C37" s="10" t="s">
        <v>92</v>
      </c>
      <c r="D37" s="22">
        <v>12</v>
      </c>
      <c r="E37" s="10" t="s">
        <v>134</v>
      </c>
      <c r="F37" s="10" t="s">
        <v>134</v>
      </c>
      <c r="G37" s="10" t="s">
        <v>92</v>
      </c>
      <c r="H37" t="str">
        <f t="shared" si="1"/>
        <v>December</v>
      </c>
    </row>
    <row r="39" spans="2:8" x14ac:dyDescent="0.25">
      <c r="B39" s="27" t="s">
        <v>139</v>
      </c>
      <c r="C39" s="28" t="s">
        <v>140</v>
      </c>
    </row>
    <row r="40" spans="2:8" x14ac:dyDescent="0.25">
      <c r="B40" t="s">
        <v>137</v>
      </c>
      <c r="C40" t="s">
        <v>138</v>
      </c>
    </row>
    <row r="41" spans="2:8" x14ac:dyDescent="0.25">
      <c r="B41">
        <v>2007</v>
      </c>
      <c r="C41">
        <f>B41</f>
        <v>2007</v>
      </c>
    </row>
    <row r="42" spans="2:8" x14ac:dyDescent="0.25">
      <c r="B42">
        <v>2008</v>
      </c>
      <c r="C42">
        <f>B42</f>
        <v>2008</v>
      </c>
    </row>
    <row r="43" spans="2:8" x14ac:dyDescent="0.25">
      <c r="B43">
        <v>2009</v>
      </c>
      <c r="C43">
        <v>2009</v>
      </c>
    </row>
    <row r="44" spans="2:8" x14ac:dyDescent="0.25">
      <c r="B44">
        <v>2010</v>
      </c>
      <c r="C44">
        <f>B44</f>
        <v>2010</v>
      </c>
    </row>
    <row r="45" spans="2:8" x14ac:dyDescent="0.25">
      <c r="B45">
        <v>2011</v>
      </c>
      <c r="C45">
        <f t="shared" ref="C45:C108" si="2">B45</f>
        <v>2011</v>
      </c>
    </row>
    <row r="46" spans="2:8" x14ac:dyDescent="0.25">
      <c r="B46">
        <v>2012</v>
      </c>
      <c r="C46">
        <f t="shared" si="2"/>
        <v>2012</v>
      </c>
    </row>
    <row r="47" spans="2:8" x14ac:dyDescent="0.25">
      <c r="B47">
        <v>2013</v>
      </c>
      <c r="C47">
        <f t="shared" si="2"/>
        <v>2013</v>
      </c>
    </row>
    <row r="48" spans="2:8" x14ac:dyDescent="0.25">
      <c r="B48">
        <v>2014</v>
      </c>
      <c r="C48">
        <f t="shared" si="2"/>
        <v>2014</v>
      </c>
    </row>
    <row r="49" spans="2:3" x14ac:dyDescent="0.25">
      <c r="B49">
        <v>2015</v>
      </c>
      <c r="C49">
        <f t="shared" si="2"/>
        <v>2015</v>
      </c>
    </row>
    <row r="50" spans="2:3" x14ac:dyDescent="0.25">
      <c r="B50">
        <v>2016</v>
      </c>
      <c r="C50">
        <f t="shared" si="2"/>
        <v>2016</v>
      </c>
    </row>
    <row r="51" spans="2:3" x14ac:dyDescent="0.25">
      <c r="B51">
        <v>2017</v>
      </c>
      <c r="C51">
        <f t="shared" si="2"/>
        <v>2017</v>
      </c>
    </row>
    <row r="52" spans="2:3" x14ac:dyDescent="0.25">
      <c r="B52">
        <v>2018</v>
      </c>
      <c r="C52">
        <f t="shared" si="2"/>
        <v>2018</v>
      </c>
    </row>
    <row r="53" spans="2:3" x14ac:dyDescent="0.25">
      <c r="B53">
        <v>2019</v>
      </c>
      <c r="C53">
        <f t="shared" si="2"/>
        <v>2019</v>
      </c>
    </row>
    <row r="54" spans="2:3" x14ac:dyDescent="0.25">
      <c r="B54">
        <v>2020</v>
      </c>
      <c r="C54">
        <f t="shared" si="2"/>
        <v>2020</v>
      </c>
    </row>
    <row r="55" spans="2:3" x14ac:dyDescent="0.25">
      <c r="B55">
        <v>2021</v>
      </c>
      <c r="C55">
        <f t="shared" si="2"/>
        <v>2021</v>
      </c>
    </row>
    <row r="56" spans="2:3" x14ac:dyDescent="0.25">
      <c r="B56">
        <v>2022</v>
      </c>
      <c r="C56">
        <f t="shared" si="2"/>
        <v>2022</v>
      </c>
    </row>
    <row r="57" spans="2:3" x14ac:dyDescent="0.25">
      <c r="B57">
        <v>2023</v>
      </c>
      <c r="C57">
        <f t="shared" si="2"/>
        <v>2023</v>
      </c>
    </row>
    <row r="58" spans="2:3" x14ac:dyDescent="0.25">
      <c r="B58">
        <v>2024</v>
      </c>
      <c r="C58">
        <f t="shared" si="2"/>
        <v>2024</v>
      </c>
    </row>
    <row r="59" spans="2:3" x14ac:dyDescent="0.25">
      <c r="B59">
        <v>2025</v>
      </c>
      <c r="C59">
        <f t="shared" si="2"/>
        <v>2025</v>
      </c>
    </row>
    <row r="60" spans="2:3" x14ac:dyDescent="0.25">
      <c r="B60">
        <v>2026</v>
      </c>
      <c r="C60">
        <f t="shared" si="2"/>
        <v>2026</v>
      </c>
    </row>
    <row r="61" spans="2:3" x14ac:dyDescent="0.25">
      <c r="B61">
        <v>2027</v>
      </c>
      <c r="C61">
        <f t="shared" si="2"/>
        <v>2027</v>
      </c>
    </row>
    <row r="62" spans="2:3" x14ac:dyDescent="0.25">
      <c r="B62">
        <v>2028</v>
      </c>
      <c r="C62">
        <f t="shared" si="2"/>
        <v>2028</v>
      </c>
    </row>
    <row r="63" spans="2:3" x14ac:dyDescent="0.25">
      <c r="B63">
        <v>2029</v>
      </c>
      <c r="C63">
        <f t="shared" si="2"/>
        <v>2029</v>
      </c>
    </row>
    <row r="64" spans="2:3" x14ac:dyDescent="0.25">
      <c r="B64">
        <v>2030</v>
      </c>
      <c r="C64">
        <f t="shared" si="2"/>
        <v>2030</v>
      </c>
    </row>
    <row r="65" spans="2:3" x14ac:dyDescent="0.25">
      <c r="B65">
        <v>2031</v>
      </c>
      <c r="C65">
        <f t="shared" si="2"/>
        <v>2031</v>
      </c>
    </row>
    <row r="66" spans="2:3" x14ac:dyDescent="0.25">
      <c r="B66">
        <v>2032</v>
      </c>
      <c r="C66">
        <f t="shared" si="2"/>
        <v>2032</v>
      </c>
    </row>
    <row r="67" spans="2:3" x14ac:dyDescent="0.25">
      <c r="B67">
        <v>2033</v>
      </c>
      <c r="C67">
        <f t="shared" si="2"/>
        <v>2033</v>
      </c>
    </row>
    <row r="68" spans="2:3" x14ac:dyDescent="0.25">
      <c r="B68">
        <v>2034</v>
      </c>
      <c r="C68">
        <f t="shared" si="2"/>
        <v>2034</v>
      </c>
    </row>
    <row r="69" spans="2:3" x14ac:dyDescent="0.25">
      <c r="B69">
        <v>2035</v>
      </c>
      <c r="C69">
        <f t="shared" si="2"/>
        <v>2035</v>
      </c>
    </row>
    <row r="70" spans="2:3" x14ac:dyDescent="0.25">
      <c r="B70">
        <v>2036</v>
      </c>
      <c r="C70">
        <f t="shared" si="2"/>
        <v>2036</v>
      </c>
    </row>
    <row r="71" spans="2:3" x14ac:dyDescent="0.25">
      <c r="B71">
        <v>2037</v>
      </c>
      <c r="C71">
        <f t="shared" si="2"/>
        <v>2037</v>
      </c>
    </row>
    <row r="72" spans="2:3" x14ac:dyDescent="0.25">
      <c r="B72">
        <v>2038</v>
      </c>
      <c r="C72">
        <f t="shared" si="2"/>
        <v>2038</v>
      </c>
    </row>
    <row r="73" spans="2:3" x14ac:dyDescent="0.25">
      <c r="B73">
        <v>2039</v>
      </c>
      <c r="C73">
        <f t="shared" si="2"/>
        <v>2039</v>
      </c>
    </row>
    <row r="74" spans="2:3" x14ac:dyDescent="0.25">
      <c r="B74">
        <v>2040</v>
      </c>
      <c r="C74">
        <f t="shared" si="2"/>
        <v>2040</v>
      </c>
    </row>
    <row r="75" spans="2:3" x14ac:dyDescent="0.25">
      <c r="B75">
        <v>2041</v>
      </c>
      <c r="C75">
        <f t="shared" si="2"/>
        <v>2041</v>
      </c>
    </row>
    <row r="76" spans="2:3" x14ac:dyDescent="0.25">
      <c r="B76">
        <v>2042</v>
      </c>
      <c r="C76">
        <f t="shared" si="2"/>
        <v>2042</v>
      </c>
    </row>
    <row r="77" spans="2:3" x14ac:dyDescent="0.25">
      <c r="B77">
        <v>2043</v>
      </c>
      <c r="C77">
        <f t="shared" si="2"/>
        <v>2043</v>
      </c>
    </row>
    <row r="78" spans="2:3" x14ac:dyDescent="0.25">
      <c r="B78">
        <v>2044</v>
      </c>
      <c r="C78">
        <f t="shared" si="2"/>
        <v>2044</v>
      </c>
    </row>
    <row r="79" spans="2:3" x14ac:dyDescent="0.25">
      <c r="B79">
        <v>2045</v>
      </c>
      <c r="C79">
        <f t="shared" si="2"/>
        <v>2045</v>
      </c>
    </row>
    <row r="80" spans="2:3" x14ac:dyDescent="0.25">
      <c r="B80">
        <v>2046</v>
      </c>
      <c r="C80">
        <f t="shared" si="2"/>
        <v>2046</v>
      </c>
    </row>
    <row r="81" spans="2:3" x14ac:dyDescent="0.25">
      <c r="B81">
        <v>2047</v>
      </c>
      <c r="C81">
        <f t="shared" si="2"/>
        <v>2047</v>
      </c>
    </row>
    <row r="82" spans="2:3" x14ac:dyDescent="0.25">
      <c r="B82">
        <v>2048</v>
      </c>
      <c r="C82">
        <f t="shared" si="2"/>
        <v>2048</v>
      </c>
    </row>
    <row r="83" spans="2:3" x14ac:dyDescent="0.25">
      <c r="B83">
        <v>2049</v>
      </c>
      <c r="C83">
        <f t="shared" si="2"/>
        <v>2049</v>
      </c>
    </row>
    <row r="84" spans="2:3" x14ac:dyDescent="0.25">
      <c r="B84">
        <v>2050</v>
      </c>
      <c r="C84">
        <f t="shared" si="2"/>
        <v>2050</v>
      </c>
    </row>
    <row r="85" spans="2:3" x14ac:dyDescent="0.25">
      <c r="B85">
        <v>2051</v>
      </c>
      <c r="C85">
        <f t="shared" si="2"/>
        <v>2051</v>
      </c>
    </row>
    <row r="86" spans="2:3" x14ac:dyDescent="0.25">
      <c r="B86">
        <v>2052</v>
      </c>
      <c r="C86">
        <f t="shared" si="2"/>
        <v>2052</v>
      </c>
    </row>
    <row r="87" spans="2:3" x14ac:dyDescent="0.25">
      <c r="B87">
        <v>2053</v>
      </c>
      <c r="C87">
        <f t="shared" si="2"/>
        <v>2053</v>
      </c>
    </row>
    <row r="88" spans="2:3" x14ac:dyDescent="0.25">
      <c r="B88">
        <v>2054</v>
      </c>
      <c r="C88">
        <f t="shared" si="2"/>
        <v>2054</v>
      </c>
    </row>
    <row r="89" spans="2:3" x14ac:dyDescent="0.25">
      <c r="B89">
        <v>2055</v>
      </c>
      <c r="C89">
        <f t="shared" si="2"/>
        <v>2055</v>
      </c>
    </row>
    <row r="90" spans="2:3" x14ac:dyDescent="0.25">
      <c r="B90">
        <v>2056</v>
      </c>
      <c r="C90">
        <f t="shared" si="2"/>
        <v>2056</v>
      </c>
    </row>
    <row r="91" spans="2:3" x14ac:dyDescent="0.25">
      <c r="B91">
        <v>2057</v>
      </c>
      <c r="C91">
        <f t="shared" si="2"/>
        <v>2057</v>
      </c>
    </row>
    <row r="92" spans="2:3" x14ac:dyDescent="0.25">
      <c r="B92">
        <v>2058</v>
      </c>
      <c r="C92">
        <f t="shared" si="2"/>
        <v>2058</v>
      </c>
    </row>
    <row r="93" spans="2:3" x14ac:dyDescent="0.25">
      <c r="B93">
        <v>2059</v>
      </c>
      <c r="C93">
        <f t="shared" si="2"/>
        <v>2059</v>
      </c>
    </row>
    <row r="94" spans="2:3" x14ac:dyDescent="0.25">
      <c r="B94">
        <v>2060</v>
      </c>
      <c r="C94">
        <f t="shared" si="2"/>
        <v>2060</v>
      </c>
    </row>
    <row r="95" spans="2:3" x14ac:dyDescent="0.25">
      <c r="B95">
        <v>2061</v>
      </c>
      <c r="C95">
        <f t="shared" si="2"/>
        <v>2061</v>
      </c>
    </row>
    <row r="96" spans="2:3" x14ac:dyDescent="0.25">
      <c r="B96">
        <v>2062</v>
      </c>
      <c r="C96">
        <f t="shared" si="2"/>
        <v>2062</v>
      </c>
    </row>
    <row r="97" spans="2:3" x14ac:dyDescent="0.25">
      <c r="B97">
        <v>2063</v>
      </c>
      <c r="C97">
        <f t="shared" si="2"/>
        <v>2063</v>
      </c>
    </row>
    <row r="98" spans="2:3" x14ac:dyDescent="0.25">
      <c r="B98">
        <v>2064</v>
      </c>
      <c r="C98">
        <f t="shared" si="2"/>
        <v>2064</v>
      </c>
    </row>
    <row r="99" spans="2:3" x14ac:dyDescent="0.25">
      <c r="B99">
        <v>2065</v>
      </c>
      <c r="C99">
        <f t="shared" si="2"/>
        <v>2065</v>
      </c>
    </row>
    <row r="100" spans="2:3" x14ac:dyDescent="0.25">
      <c r="B100">
        <v>2066</v>
      </c>
      <c r="C100">
        <f t="shared" si="2"/>
        <v>2066</v>
      </c>
    </row>
    <row r="101" spans="2:3" x14ac:dyDescent="0.25">
      <c r="B101">
        <v>2067</v>
      </c>
      <c r="C101">
        <f t="shared" si="2"/>
        <v>2067</v>
      </c>
    </row>
    <row r="102" spans="2:3" x14ac:dyDescent="0.25">
      <c r="B102">
        <v>2068</v>
      </c>
      <c r="C102">
        <f t="shared" si="2"/>
        <v>2068</v>
      </c>
    </row>
    <row r="103" spans="2:3" x14ac:dyDescent="0.25">
      <c r="B103">
        <v>2069</v>
      </c>
      <c r="C103">
        <f t="shared" si="2"/>
        <v>2069</v>
      </c>
    </row>
    <row r="104" spans="2:3" x14ac:dyDescent="0.25">
      <c r="B104">
        <v>2070</v>
      </c>
      <c r="C104">
        <f t="shared" si="2"/>
        <v>2070</v>
      </c>
    </row>
    <row r="105" spans="2:3" x14ac:dyDescent="0.25">
      <c r="B105">
        <v>2071</v>
      </c>
      <c r="C105">
        <f t="shared" si="2"/>
        <v>2071</v>
      </c>
    </row>
    <row r="106" spans="2:3" x14ac:dyDescent="0.25">
      <c r="B106">
        <v>2072</v>
      </c>
      <c r="C106">
        <f t="shared" si="2"/>
        <v>2072</v>
      </c>
    </row>
    <row r="107" spans="2:3" x14ac:dyDescent="0.25">
      <c r="B107">
        <v>2073</v>
      </c>
      <c r="C107">
        <f t="shared" si="2"/>
        <v>2073</v>
      </c>
    </row>
    <row r="108" spans="2:3" x14ac:dyDescent="0.25">
      <c r="B108">
        <v>2074</v>
      </c>
      <c r="C108">
        <f t="shared" si="2"/>
        <v>2074</v>
      </c>
    </row>
    <row r="109" spans="2:3" x14ac:dyDescent="0.25">
      <c r="B109">
        <v>2075</v>
      </c>
      <c r="C109">
        <f t="shared" ref="C109:C134" si="3">B109</f>
        <v>2075</v>
      </c>
    </row>
    <row r="110" spans="2:3" x14ac:dyDescent="0.25">
      <c r="B110">
        <v>2076</v>
      </c>
      <c r="C110">
        <f t="shared" si="3"/>
        <v>2076</v>
      </c>
    </row>
    <row r="111" spans="2:3" x14ac:dyDescent="0.25">
      <c r="B111">
        <v>2077</v>
      </c>
      <c r="C111">
        <f t="shared" si="3"/>
        <v>2077</v>
      </c>
    </row>
    <row r="112" spans="2:3" x14ac:dyDescent="0.25">
      <c r="B112">
        <v>2078</v>
      </c>
      <c r="C112">
        <f t="shared" si="3"/>
        <v>2078</v>
      </c>
    </row>
    <row r="113" spans="2:3" x14ac:dyDescent="0.25">
      <c r="B113">
        <v>2079</v>
      </c>
      <c r="C113">
        <f t="shared" si="3"/>
        <v>2079</v>
      </c>
    </row>
    <row r="114" spans="2:3" x14ac:dyDescent="0.25">
      <c r="B114">
        <v>2080</v>
      </c>
      <c r="C114">
        <f t="shared" si="3"/>
        <v>2080</v>
      </c>
    </row>
    <row r="115" spans="2:3" x14ac:dyDescent="0.25">
      <c r="B115">
        <v>2081</v>
      </c>
      <c r="C115">
        <f t="shared" si="3"/>
        <v>2081</v>
      </c>
    </row>
    <row r="116" spans="2:3" x14ac:dyDescent="0.25">
      <c r="B116">
        <v>2082</v>
      </c>
      <c r="C116">
        <f t="shared" si="3"/>
        <v>2082</v>
      </c>
    </row>
    <row r="117" spans="2:3" x14ac:dyDescent="0.25">
      <c r="B117">
        <v>2083</v>
      </c>
      <c r="C117">
        <f t="shared" si="3"/>
        <v>2083</v>
      </c>
    </row>
    <row r="118" spans="2:3" x14ac:dyDescent="0.25">
      <c r="B118">
        <v>2084</v>
      </c>
      <c r="C118">
        <f t="shared" si="3"/>
        <v>2084</v>
      </c>
    </row>
    <row r="119" spans="2:3" x14ac:dyDescent="0.25">
      <c r="B119">
        <v>2085</v>
      </c>
      <c r="C119">
        <f t="shared" si="3"/>
        <v>2085</v>
      </c>
    </row>
    <row r="120" spans="2:3" x14ac:dyDescent="0.25">
      <c r="B120">
        <v>2086</v>
      </c>
      <c r="C120">
        <f t="shared" si="3"/>
        <v>2086</v>
      </c>
    </row>
    <row r="121" spans="2:3" x14ac:dyDescent="0.25">
      <c r="B121">
        <v>2087</v>
      </c>
      <c r="C121">
        <f t="shared" si="3"/>
        <v>2087</v>
      </c>
    </row>
    <row r="122" spans="2:3" x14ac:dyDescent="0.25">
      <c r="B122">
        <v>2088</v>
      </c>
      <c r="C122">
        <f t="shared" si="3"/>
        <v>2088</v>
      </c>
    </row>
    <row r="123" spans="2:3" x14ac:dyDescent="0.25">
      <c r="B123">
        <v>2089</v>
      </c>
      <c r="C123">
        <f t="shared" si="3"/>
        <v>2089</v>
      </c>
    </row>
    <row r="124" spans="2:3" x14ac:dyDescent="0.25">
      <c r="B124">
        <v>2090</v>
      </c>
      <c r="C124">
        <f t="shared" si="3"/>
        <v>2090</v>
      </c>
    </row>
    <row r="125" spans="2:3" x14ac:dyDescent="0.25">
      <c r="B125">
        <v>2091</v>
      </c>
      <c r="C125">
        <f t="shared" si="3"/>
        <v>2091</v>
      </c>
    </row>
    <row r="126" spans="2:3" x14ac:dyDescent="0.25">
      <c r="B126">
        <v>2092</v>
      </c>
      <c r="C126">
        <f t="shared" si="3"/>
        <v>2092</v>
      </c>
    </row>
    <row r="127" spans="2:3" x14ac:dyDescent="0.25">
      <c r="B127">
        <v>2093</v>
      </c>
      <c r="C127">
        <f t="shared" si="3"/>
        <v>2093</v>
      </c>
    </row>
    <row r="128" spans="2:3" x14ac:dyDescent="0.25">
      <c r="B128">
        <v>2094</v>
      </c>
      <c r="C128">
        <f t="shared" si="3"/>
        <v>2094</v>
      </c>
    </row>
    <row r="129" spans="2:3" x14ac:dyDescent="0.25">
      <c r="B129">
        <v>2095</v>
      </c>
      <c r="C129">
        <f t="shared" si="3"/>
        <v>2095</v>
      </c>
    </row>
    <row r="130" spans="2:3" x14ac:dyDescent="0.25">
      <c r="B130">
        <v>2096</v>
      </c>
      <c r="C130">
        <f t="shared" si="3"/>
        <v>2096</v>
      </c>
    </row>
    <row r="131" spans="2:3" x14ac:dyDescent="0.25">
      <c r="B131">
        <v>2097</v>
      </c>
      <c r="C131">
        <f t="shared" si="3"/>
        <v>2097</v>
      </c>
    </row>
    <row r="132" spans="2:3" x14ac:dyDescent="0.25">
      <c r="B132">
        <v>2098</v>
      </c>
      <c r="C132">
        <f t="shared" si="3"/>
        <v>2098</v>
      </c>
    </row>
    <row r="133" spans="2:3" x14ac:dyDescent="0.25">
      <c r="B133">
        <v>2099</v>
      </c>
      <c r="C133">
        <f t="shared" si="3"/>
        <v>2099</v>
      </c>
    </row>
    <row r="134" spans="2:3" x14ac:dyDescent="0.25">
      <c r="B134">
        <v>2100</v>
      </c>
      <c r="C134">
        <f t="shared" si="3"/>
        <v>2100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Formulaire </vt:lpstr>
      <vt:lpstr>Section 1 add</vt:lpstr>
      <vt:lpstr>Sections 2 et 3 add</vt:lpstr>
      <vt:lpstr>outils</vt:lpstr>
      <vt:lpstr>AnnéeEN</vt:lpstr>
      <vt:lpstr>AnnéeFR</vt:lpstr>
      <vt:lpstr>'Formulaire '!Impression_des_titres</vt:lpstr>
      <vt:lpstr>moisEN</vt:lpstr>
      <vt:lpstr>moisENnum</vt:lpstr>
      <vt:lpstr>moisFR</vt:lpstr>
      <vt:lpstr>'Formulaire '!Zone_d_impression</vt:lpstr>
      <vt:lpstr>'Section 1 add'!Zone_d_impression</vt:lpstr>
      <vt:lpstr>'Sections 2 et 3 add'!Zone_d_impression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Comptabilité en fidéicommis - Rapport comptable mensuel</dc:title>
  <dc:creator>Barreau du Québec</dc:creator>
  <cp:lastModifiedBy>Barreau</cp:lastModifiedBy>
  <cp:lastPrinted>2010-12-03T20:50:43Z</cp:lastPrinted>
  <dcterms:created xsi:type="dcterms:W3CDTF">2001-10-21T13:36:12Z</dcterms:created>
  <dcterms:modified xsi:type="dcterms:W3CDTF">2020-12-11T20:12:50Z</dcterms:modified>
</cp:coreProperties>
</file>