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13000-CM\13520-Site_Web\13520_A_SITE_WEB\PDF\3. Membres de l'Ordre\1. Obligations des membres\4. Comptabilité, fidéicommis et facturation\"/>
    </mc:Choice>
  </mc:AlternateContent>
  <xr:revisionPtr revIDLastSave="0" documentId="8_{A6E97214-5DA8-4F0C-A8F1-D6DDFD59B20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ulaire " sheetId="6" r:id="rId1"/>
    <sheet name="Section 1 add" sheetId="5" r:id="rId2"/>
    <sheet name="Sections 2 et 3 add" sheetId="4" r:id="rId3"/>
    <sheet name="outils" sheetId="8" state="hidden" r:id="rId4"/>
  </sheets>
  <definedNames>
    <definedName name="AnnéeEN">outils!$C$64:$C$76</definedName>
    <definedName name="AnnéeFiscale">#REF!</definedName>
    <definedName name="AnnéeFiscaleEN">#REF!</definedName>
    <definedName name="AnnéeFiscaleFR">#REF!</definedName>
    <definedName name="AnnéeFR">outils!$B$64:$B$76</definedName>
    <definedName name="_xlnm.Print_Titles" localSheetId="0">'Formulaire '!$1:$3</definedName>
    <definedName name="moisEN">outils!$C$49:$C$61</definedName>
    <definedName name="moisENacro">outils!$G$50:$G$61</definedName>
    <definedName name="moisENreprise">outils!$H$50:$H$61</definedName>
    <definedName name="moisFR">outils!$B$49:$B$61</definedName>
    <definedName name="moisFRacro">outils!$E$50:$E$61</definedName>
    <definedName name="moisFRreprise">outils!$F$50:$F$61</definedName>
    <definedName name="_xlnm.Print_Area" localSheetId="0">'Formulaire '!$A$1:$I$122</definedName>
    <definedName name="_xlnm.Print_Area" localSheetId="1">'Section 1 add'!$A$1:$I$57</definedName>
    <definedName name="_xlnm.Print_Area" localSheetId="2">'Sections 2 et 3 add'!$A$1:$I$58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6" l="1"/>
  <c r="H64" i="6"/>
  <c r="H74" i="6"/>
  <c r="B2" i="8"/>
  <c r="D2" i="8" s="1"/>
  <c r="E2" i="8" s="1"/>
  <c r="F2" i="8" s="1"/>
  <c r="C2" i="8"/>
  <c r="B3" i="8"/>
  <c r="D3" i="8" s="1"/>
  <c r="C3" i="8"/>
  <c r="P4" i="8"/>
  <c r="P5" i="8"/>
  <c r="P6" i="8"/>
  <c r="H50" i="8"/>
  <c r="I50" i="8"/>
  <c r="H51" i="8"/>
  <c r="I51" i="8"/>
  <c r="H52" i="8"/>
  <c r="I52" i="8"/>
  <c r="H53" i="8"/>
  <c r="I53" i="8"/>
  <c r="H54" i="8"/>
  <c r="I54" i="8"/>
  <c r="H55" i="8"/>
  <c r="I55" i="8"/>
  <c r="H56" i="8"/>
  <c r="I56" i="8"/>
  <c r="H57" i="8"/>
  <c r="I57" i="8"/>
  <c r="H58" i="8"/>
  <c r="I58" i="8"/>
  <c r="H59" i="8"/>
  <c r="I59" i="8"/>
  <c r="H60" i="8"/>
  <c r="I60" i="8"/>
  <c r="H61" i="8"/>
  <c r="I61" i="8"/>
  <c r="C66" i="8"/>
  <c r="C67" i="8"/>
  <c r="C68" i="8"/>
  <c r="C69" i="8"/>
  <c r="C70" i="8"/>
  <c r="C71" i="8"/>
  <c r="C72" i="8"/>
  <c r="C73" i="8"/>
  <c r="C74" i="8"/>
  <c r="C75" i="8"/>
  <c r="C76" i="8"/>
  <c r="C7" i="5"/>
  <c r="H7" i="5"/>
  <c r="D56" i="5"/>
  <c r="I57" i="5"/>
  <c r="D40" i="6"/>
  <c r="D41" i="6" s="1"/>
  <c r="F42" i="6" s="1"/>
  <c r="I56" i="5"/>
  <c r="C7" i="4"/>
  <c r="H7" i="4"/>
  <c r="D58" i="4"/>
  <c r="I24" i="6"/>
  <c r="I25" i="6"/>
  <c r="H75" i="6" s="1"/>
  <c r="H78" i="6" s="1"/>
  <c r="I58" i="4"/>
  <c r="I40" i="6"/>
  <c r="I41" i="6"/>
  <c r="F76" i="6"/>
  <c r="F78" i="6"/>
  <c r="E3" i="8" l="1"/>
  <c r="F3" i="8" s="1"/>
  <c r="J2" i="8"/>
  <c r="R2" i="8"/>
  <c r="S2" i="8" s="1"/>
  <c r="B32" i="8"/>
  <c r="G2" i="8"/>
  <c r="H2" i="8"/>
  <c r="I2" i="8"/>
  <c r="U6" i="8" l="1"/>
  <c r="U9" i="8"/>
  <c r="U4" i="8"/>
  <c r="L2" i="8"/>
  <c r="B12" i="8"/>
  <c r="B17" i="8" s="1"/>
  <c r="K2" i="8"/>
  <c r="C32" i="8"/>
  <c r="B33" i="8"/>
  <c r="J3" i="8"/>
  <c r="H3" i="8"/>
  <c r="G3" i="8"/>
  <c r="I3" i="8"/>
  <c r="R3" i="8"/>
  <c r="S3" i="8" s="1"/>
  <c r="C33" i="8" l="1"/>
  <c r="B34" i="8"/>
  <c r="D32" i="8"/>
  <c r="E32" i="8"/>
  <c r="S4" i="8"/>
  <c r="S6" i="8"/>
  <c r="V9" i="8"/>
  <c r="S9" i="8"/>
  <c r="V4" i="8"/>
  <c r="V6" i="8"/>
  <c r="P2" i="8"/>
  <c r="N2" i="8"/>
  <c r="N4" i="8" s="1"/>
  <c r="N5" i="8" s="1"/>
  <c r="Q2" i="8"/>
  <c r="K3" i="8"/>
  <c r="L3" i="8"/>
  <c r="B13" i="8"/>
  <c r="B14" i="8" s="1"/>
  <c r="B18" i="8" s="1"/>
  <c r="A11" i="6" s="1"/>
  <c r="N8" i="8" l="1"/>
  <c r="N7" i="8"/>
  <c r="U10" i="8"/>
  <c r="V10" i="8"/>
  <c r="S10" i="8"/>
  <c r="C12" i="8"/>
  <c r="D12" i="8"/>
  <c r="D13" i="8"/>
  <c r="D14" i="8"/>
  <c r="C34" i="8"/>
  <c r="B35" i="8"/>
  <c r="N3" i="8"/>
  <c r="N6" i="8" s="1"/>
  <c r="Q3" i="8"/>
  <c r="C13" i="8" s="1"/>
  <c r="C14" i="8" s="1"/>
  <c r="C18" i="8" s="1"/>
  <c r="O2" i="8"/>
  <c r="O3" i="8" s="1"/>
  <c r="P3" i="8"/>
  <c r="V5" i="8"/>
  <c r="S5" i="8"/>
  <c r="U5" i="8"/>
  <c r="E33" i="8"/>
  <c r="D33" i="8"/>
  <c r="C17" i="8" l="1"/>
  <c r="B31" i="8"/>
  <c r="F13" i="8"/>
  <c r="G13" i="8" s="1"/>
  <c r="H13" i="8" s="1"/>
  <c r="E13" i="8"/>
  <c r="O6" i="8"/>
  <c r="O4" i="8"/>
  <c r="O5" i="8" s="1"/>
  <c r="B36" i="8"/>
  <c r="C35" i="8"/>
  <c r="L7" i="8"/>
  <c r="P7" i="8" s="1"/>
  <c r="E12" i="8"/>
  <c r="F12" i="8"/>
  <c r="G12" i="8" s="1"/>
  <c r="H12" i="8" s="1"/>
  <c r="R8" i="8"/>
  <c r="R7" i="8"/>
  <c r="E34" i="8"/>
  <c r="D34" i="8"/>
  <c r="U7" i="8"/>
  <c r="S8" i="8"/>
  <c r="U8" i="8"/>
  <c r="S7" i="8"/>
  <c r="V7" i="8"/>
  <c r="V8" i="8"/>
  <c r="E14" i="8"/>
  <c r="F14" i="8"/>
  <c r="G14" i="8" s="1"/>
  <c r="H14" i="8" s="1"/>
  <c r="L8" i="8"/>
  <c r="P8" i="8" s="1"/>
  <c r="E35" i="8" l="1"/>
  <c r="D35" i="8"/>
  <c r="B37" i="8"/>
  <c r="C36" i="8"/>
  <c r="O7" i="8"/>
  <c r="L9" i="8" s="1"/>
  <c r="O8" i="8"/>
  <c r="L10" i="8" s="1"/>
  <c r="E36" i="8" l="1"/>
  <c r="D36" i="8"/>
  <c r="C37" i="8"/>
  <c r="B38" i="8"/>
  <c r="E37" i="8" l="1"/>
  <c r="D37" i="8"/>
  <c r="B39" i="8"/>
  <c r="C38" i="8"/>
  <c r="E38" i="8" l="1"/>
  <c r="D38" i="8"/>
  <c r="C39" i="8"/>
  <c r="B40" i="8"/>
  <c r="B41" i="8" l="1"/>
  <c r="C40" i="8"/>
  <c r="E39" i="8"/>
  <c r="D39" i="8"/>
  <c r="C41" i="8" l="1"/>
  <c r="B42" i="8"/>
  <c r="E40" i="8"/>
  <c r="D40" i="8"/>
  <c r="B43" i="8" l="1"/>
  <c r="C43" i="8" s="1"/>
  <c r="C42" i="8"/>
  <c r="E41" i="8"/>
  <c r="D41" i="8"/>
  <c r="D42" i="8" l="1"/>
  <c r="E42" i="8"/>
  <c r="D43" i="8"/>
  <c r="E4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Andrée Matteau</author>
  </authors>
  <commentList>
    <comment ref="D4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Le</t>
        </r>
        <r>
          <rPr>
            <b/>
            <i/>
            <sz val="8"/>
            <color indexed="81"/>
            <rFont val="Tahoma"/>
            <family val="2"/>
          </rPr>
          <t xml:space="preserve">Total des cartes-clients </t>
        </r>
        <r>
          <rPr>
            <b/>
            <sz val="8"/>
            <color indexed="81"/>
            <rFont val="Tahoma"/>
            <family val="2"/>
          </rPr>
          <t xml:space="preserve">à la fin de la période doit être égal au </t>
        </r>
        <r>
          <rPr>
            <b/>
            <i/>
            <sz val="8"/>
            <color indexed="81"/>
            <rFont val="Tahoma"/>
            <family val="2"/>
          </rPr>
          <t xml:space="preserve">Solde au caisse recettes-déboursés à la fin de la période </t>
        </r>
        <r>
          <rPr>
            <b/>
            <sz val="8"/>
            <color indexed="81"/>
            <rFont val="Tahoma"/>
            <family val="2"/>
          </rPr>
          <t xml:space="preserve">qui est inscrit à la Section 4 et à la Section 5.  Si ces montants ne sont pas identiques, voir le </t>
        </r>
        <r>
          <rPr>
            <b/>
            <i/>
            <sz val="8"/>
            <color indexed="81"/>
            <rFont val="Tahoma"/>
            <family val="2"/>
          </rPr>
          <t xml:space="preserve">Mode d'emploi </t>
        </r>
        <r>
          <rPr>
            <b/>
            <sz val="8"/>
            <color indexed="81"/>
            <rFont val="Tahoma"/>
            <family val="2"/>
          </rPr>
          <t>à la Section 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6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Le </t>
        </r>
        <r>
          <rPr>
            <b/>
            <i/>
            <sz val="8"/>
            <color indexed="81"/>
            <rFont val="Tahoma"/>
            <family val="2"/>
          </rPr>
          <t>Solde au caisse recettes-déboursés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i/>
            <sz val="8"/>
            <color indexed="81"/>
            <rFont val="Tahoma"/>
            <family val="2"/>
          </rPr>
          <t xml:space="preserve">à la fin de la période </t>
        </r>
        <r>
          <rPr>
            <b/>
            <sz val="8"/>
            <color indexed="81"/>
            <rFont val="Tahoma"/>
            <family val="2"/>
          </rPr>
          <t xml:space="preserve">doit être égal au </t>
        </r>
        <r>
          <rPr>
            <b/>
            <i/>
            <sz val="8"/>
            <color indexed="81"/>
            <rFont val="Tahoma"/>
            <family val="2"/>
          </rPr>
          <t>Total des cartes-clients</t>
        </r>
        <r>
          <rPr>
            <b/>
            <sz val="8"/>
            <color indexed="81"/>
            <rFont val="Tahoma"/>
            <family val="2"/>
          </rPr>
          <t xml:space="preserve"> à la fin de la période (Section 1).  Si ces montants ne sont pas identiques, voir le </t>
        </r>
        <r>
          <rPr>
            <b/>
            <i/>
            <sz val="8"/>
            <color indexed="81"/>
            <rFont val="Tahoma"/>
            <family val="2"/>
          </rPr>
          <t xml:space="preserve">Mode d'emploi </t>
        </r>
        <r>
          <rPr>
            <b/>
            <sz val="8"/>
            <color indexed="81"/>
            <rFont val="Tahoma"/>
            <family val="2"/>
          </rPr>
          <t>à la Section 1.</t>
        </r>
      </text>
    </comment>
    <comment ref="H74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Le </t>
        </r>
        <r>
          <rPr>
            <b/>
            <i/>
            <sz val="8"/>
            <color indexed="81"/>
            <rFont val="Tahoma"/>
            <family val="2"/>
          </rPr>
          <t>Solde au caisse recettes-déboursés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i/>
            <sz val="8"/>
            <color indexed="81"/>
            <rFont val="Tahoma"/>
            <family val="2"/>
          </rPr>
          <t xml:space="preserve">à la fin de la période </t>
        </r>
        <r>
          <rPr>
            <b/>
            <sz val="8"/>
            <color indexed="81"/>
            <rFont val="Tahoma"/>
            <family val="2"/>
          </rPr>
          <t xml:space="preserve">doit être égal au </t>
        </r>
        <r>
          <rPr>
            <b/>
            <i/>
            <sz val="8"/>
            <color indexed="81"/>
            <rFont val="Tahoma"/>
            <family val="2"/>
          </rPr>
          <t xml:space="preserve">Total des cartes-clients </t>
        </r>
        <r>
          <rPr>
            <b/>
            <sz val="8"/>
            <color indexed="81"/>
            <rFont val="Tahoma"/>
            <family val="2"/>
          </rPr>
          <t xml:space="preserve">à la fin de la période (Section 1).  Si ces montants ne sont pas identiques, voir le </t>
        </r>
        <r>
          <rPr>
            <b/>
            <i/>
            <sz val="8"/>
            <color indexed="81"/>
            <rFont val="Tahoma"/>
            <family val="2"/>
          </rPr>
          <t xml:space="preserve">Mode d'emploi </t>
        </r>
        <r>
          <rPr>
            <b/>
            <sz val="8"/>
            <color indexed="81"/>
            <rFont val="Tahoma"/>
            <family val="2"/>
          </rPr>
          <t>à la Section 1.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<sst xmlns="http://schemas.openxmlformats.org/spreadsheetml/2006/main" count="331" uniqueCount="201">
  <si>
    <t>Nom du client</t>
  </si>
  <si>
    <t>Solde</t>
  </si>
  <si>
    <t>Montant</t>
  </si>
  <si>
    <t>SECTION 2</t>
  </si>
  <si>
    <t>SECTION 3</t>
  </si>
  <si>
    <t>SECTION 1</t>
  </si>
  <si>
    <t>SECTION 4</t>
  </si>
  <si>
    <t>SECTION 5</t>
  </si>
  <si>
    <t>Numéro du compte:</t>
  </si>
  <si>
    <t xml:space="preserve"> Ouvert au nom de:  </t>
  </si>
  <si>
    <t>SECTION 6</t>
  </si>
  <si>
    <t>Période du:</t>
  </si>
  <si>
    <t>au:</t>
  </si>
  <si>
    <t>Total</t>
  </si>
  <si>
    <t>Numéro de dossier</t>
  </si>
  <si>
    <t>Sous-total</t>
  </si>
  <si>
    <t xml:space="preserve">   Liste des chèques en circulation</t>
  </si>
  <si>
    <t xml:space="preserve">   Liste des recettes en circulation</t>
  </si>
  <si>
    <t>Date 
d'émission</t>
  </si>
  <si>
    <t>Numéro
 du chèque</t>
  </si>
  <si>
    <t>Nom du client
No. dossier</t>
  </si>
  <si>
    <t>Date 
de réception</t>
  </si>
  <si>
    <t>Numéro
de dossier</t>
  </si>
  <si>
    <t>+</t>
  </si>
  <si>
    <t>=</t>
  </si>
  <si>
    <t>Institution
financière</t>
  </si>
  <si>
    <t>Numéro
du compte</t>
  </si>
  <si>
    <t xml:space="preserve">   Recettes et débours </t>
  </si>
  <si>
    <t xml:space="preserve">   pour chaque mois de la période</t>
  </si>
  <si>
    <t>SECTION 7</t>
  </si>
  <si>
    <t>Comptes particuliers</t>
  </si>
  <si>
    <t>Comptes généraux</t>
  </si>
  <si>
    <t>1er mois de la période</t>
  </si>
  <si>
    <t>2e mois de la période</t>
  </si>
  <si>
    <t>3e mois de la période</t>
  </si>
  <si>
    <t>4e mois de la période</t>
  </si>
  <si>
    <t>5e mois de la période</t>
  </si>
  <si>
    <t>6e mois de la période</t>
  </si>
  <si>
    <t>7e mois de la période</t>
  </si>
  <si>
    <t>8e mois de la période</t>
  </si>
  <si>
    <t>9e mois de la période</t>
  </si>
  <si>
    <t>10e mois de la période</t>
  </si>
  <si>
    <t>11e mois de la période</t>
  </si>
  <si>
    <t>12e mois de la période</t>
  </si>
  <si>
    <t>Date de fermeture</t>
  </si>
  <si>
    <t>COMPTABILITÉ EN FIDÉICOMMIS</t>
  </si>
  <si>
    <t>RAPPORT COMPTABLE ANNUEL</t>
  </si>
  <si>
    <t>Date dernière inscription</t>
  </si>
  <si>
    <t>Pour chaque compte général, joindre une copie du relevé de l'institution financière pour le dernier mois de la période</t>
  </si>
  <si>
    <t>Section 1 additionnelle</t>
  </si>
  <si>
    <t>Sections 2 et 3 additionnelles</t>
  </si>
  <si>
    <t xml:space="preserve">  Période du:</t>
  </si>
  <si>
    <t xml:space="preserve">   État comparatif entre le solde au journal de caisse recettes-déboursés </t>
  </si>
  <si>
    <t xml:space="preserve">   et le solde au relevé de l'institution financière (Conciliation bancaire)</t>
  </si>
  <si>
    <t xml:space="preserve">   Solde des cartes-clients au</t>
  </si>
  <si>
    <t xml:space="preserve">Chèques inscrits au journal de caisse recettes-déboursés avant la fin </t>
  </si>
  <si>
    <t>de la période mais non débités par la banque à la fin de la période</t>
  </si>
  <si>
    <t xml:space="preserve">Recettes inscrites au journal de caisse recettes-déboursés avant la fin </t>
  </si>
  <si>
    <t>de la période mais non créditées par la banque à la fin de la période</t>
  </si>
  <si>
    <t>Chèques inscrits au journal de caisse recettes-déboursés avant la fin</t>
  </si>
  <si>
    <t>Recettes inscrites au journal de caisse recettes-déboursés avant la fin</t>
  </si>
  <si>
    <t>Le total de chaque colonne doit être identique.</t>
  </si>
  <si>
    <t>Dans le cas contraire, voir le Mode d'emploi à la Section 4.</t>
  </si>
  <si>
    <t>Dans le cas contraire, voir le Mode d'emploi à la Section 5.</t>
  </si>
  <si>
    <t>Date d'ouverture</t>
  </si>
  <si>
    <t xml:space="preserve">  Liste des comptes généraux et particuliers en fidéicommis fermés</t>
  </si>
  <si>
    <t xml:space="preserve">   au</t>
  </si>
  <si>
    <t xml:space="preserve">  Liste des comptes particuliers en fidéicommis au</t>
  </si>
  <si>
    <t xml:space="preserve"> </t>
  </si>
  <si>
    <t>Montant initial déposé</t>
  </si>
  <si>
    <r>
      <t xml:space="preserve">(Article 42 du </t>
    </r>
    <r>
      <rPr>
        <b/>
        <i/>
        <sz val="10"/>
        <rFont val="Arial"/>
        <family val="2"/>
      </rPr>
      <t>Règlement sur la comptabilité et les normes d'exercice professionnel des avocats</t>
    </r>
    <r>
      <rPr>
        <b/>
        <sz val="10"/>
        <rFont val="Arial"/>
        <family val="2"/>
      </rPr>
      <t>)</t>
    </r>
  </si>
  <si>
    <t xml:space="preserve">   Solde des cartes-clients </t>
  </si>
  <si>
    <t>Total à reporter à la Section 1</t>
  </si>
  <si>
    <t>Total à reporter à la Section 2</t>
  </si>
  <si>
    <t>Total à reporter à la Section 3</t>
  </si>
  <si>
    <t xml:space="preserve">Si l'espace est insuffisant pour les sections 1, 2 et 3, remplir les formulaires additionnels </t>
  </si>
  <si>
    <t>Indiquer les recettes et les débours pour chaque mois de la période</t>
  </si>
  <si>
    <t>Indiquer le solde de chaque carte-client à la fin de la période</t>
  </si>
  <si>
    <t>Report de la Section 2 additionnelle (le cas échéant)</t>
  </si>
  <si>
    <t>Report de la Section 3 additionnelle (le cas échéant)</t>
  </si>
  <si>
    <t>Report de la Section 1 additionnelle (le cas échéant)</t>
  </si>
  <si>
    <t>Solde au caisse recettes-déboursés (à la fin de la période précédente)</t>
  </si>
  <si>
    <t>Solde au caisse recettes-déboursés (à la fin de la période)</t>
  </si>
  <si>
    <t>Chèques en circulation (Section 2) (à la fin de la période)</t>
  </si>
  <si>
    <t>Recettes en circulation (Section 3) (à la fin de la période)</t>
  </si>
  <si>
    <t>Solde au relevé bancaire (à la fin de la période)</t>
  </si>
  <si>
    <t>Institution financière ou
Courtier en valeurs mobilières</t>
  </si>
  <si>
    <t>Institution
financière ou
Courtier en valeurs mobilières</t>
  </si>
  <si>
    <t>Déroulez…</t>
  </si>
  <si>
    <t>Français</t>
  </si>
  <si>
    <t>Anglais</t>
  </si>
  <si>
    <t>Scroll down…</t>
  </si>
  <si>
    <r>
      <t xml:space="preserve">Remplir un formulaire </t>
    </r>
    <r>
      <rPr>
        <b/>
        <sz val="10"/>
        <rFont val="Arial"/>
        <family val="2"/>
      </rPr>
      <t>pour chaque compte général en fidéicommis</t>
    </r>
  </si>
  <si>
    <t>Mois</t>
  </si>
  <si>
    <t>Année</t>
  </si>
  <si>
    <t>DateTxtConcatener</t>
  </si>
  <si>
    <t>DateNumAbs</t>
  </si>
  <si>
    <t>DateValLog</t>
  </si>
  <si>
    <t>DateValNum</t>
  </si>
  <si>
    <t>DateValNumFRerreur</t>
  </si>
  <si>
    <t>DateValTxt</t>
  </si>
  <si>
    <t>DateMoisValNum</t>
  </si>
  <si>
    <t>DateMoisValTxt</t>
  </si>
  <si>
    <t>DateMoisValAcro</t>
  </si>
  <si>
    <t>DateMoisValTxtNumFR</t>
  </si>
  <si>
    <t>DateMoisValTxtNumEN</t>
  </si>
  <si>
    <t>DateMoisValTxtErreur</t>
  </si>
  <si>
    <t>DateFinMoisPrecedentValNum</t>
  </si>
  <si>
    <t>DateFinMoisPrecedentTxt</t>
  </si>
  <si>
    <t>DateFinMoisPrecedentTNum</t>
  </si>
  <si>
    <t>MoisTxt</t>
  </si>
  <si>
    <t>MoisNum</t>
  </si>
  <si>
    <t>MoisAcro</t>
  </si>
  <si>
    <t>JourTxt</t>
  </si>
  <si>
    <t>JourNum</t>
  </si>
  <si>
    <t>DateFinMois</t>
  </si>
  <si>
    <t>DateFinMoisPrecedent</t>
  </si>
  <si>
    <t>AnglaisFormat</t>
  </si>
  <si>
    <t>moisFR</t>
  </si>
  <si>
    <t>moisEN</t>
  </si>
  <si>
    <t>moisENnum</t>
  </si>
  <si>
    <t>moisFRacro</t>
  </si>
  <si>
    <t>moisENacro</t>
  </si>
  <si>
    <t>moisENreprise</t>
  </si>
  <si>
    <t>Janvier</t>
  </si>
  <si>
    <t>January</t>
  </si>
  <si>
    <t>janvier</t>
  </si>
  <si>
    <t>février</t>
  </si>
  <si>
    <t>February</t>
  </si>
  <si>
    <t>Mars</t>
  </si>
  <si>
    <t>mars</t>
  </si>
  <si>
    <t>Avril</t>
  </si>
  <si>
    <t>April</t>
  </si>
  <si>
    <t>avril</t>
  </si>
  <si>
    <t>Mai</t>
  </si>
  <si>
    <t>May</t>
  </si>
  <si>
    <t>mai</t>
  </si>
  <si>
    <t>Juin</t>
  </si>
  <si>
    <t>June</t>
  </si>
  <si>
    <t>juin</t>
  </si>
  <si>
    <t>Juillet</t>
  </si>
  <si>
    <t>July</t>
  </si>
  <si>
    <t>juillet</t>
  </si>
  <si>
    <t>Août</t>
  </si>
  <si>
    <t>August</t>
  </si>
  <si>
    <t>août</t>
  </si>
  <si>
    <t>Septembre</t>
  </si>
  <si>
    <t>September</t>
  </si>
  <si>
    <t>septembre</t>
  </si>
  <si>
    <t>Octobre</t>
  </si>
  <si>
    <t>October</t>
  </si>
  <si>
    <t>octobre</t>
  </si>
  <si>
    <t>Novembre</t>
  </si>
  <si>
    <t>November</t>
  </si>
  <si>
    <t>novembre</t>
  </si>
  <si>
    <t>Décembre</t>
  </si>
  <si>
    <t>December</t>
  </si>
  <si>
    <t>décembre</t>
  </si>
  <si>
    <t>AnnéeFR</t>
  </si>
  <si>
    <t>AnnéeEN</t>
  </si>
  <si>
    <t>DateFinAnnée</t>
  </si>
  <si>
    <t>DateFinMoisErreur</t>
  </si>
  <si>
    <t>DateFinMoisPrecedentErreur</t>
  </si>
  <si>
    <t>DateFinAnnéeErreur</t>
  </si>
  <si>
    <t>DateAnnéeSuivante</t>
  </si>
  <si>
    <t>'DateAnnéeSuivanteFinMois</t>
  </si>
  <si>
    <t>moisFRrepriseMAJ</t>
  </si>
  <si>
    <t>moisFRrepriseMIN</t>
  </si>
  <si>
    <t>DateAnnéeSuivanteMoisNum</t>
  </si>
  <si>
    <t>DateAnnéeSuivanteMoisTxtMAJ</t>
  </si>
  <si>
    <t>Février</t>
  </si>
  <si>
    <t>Mensualité</t>
  </si>
  <si>
    <t>3ième mois</t>
  </si>
  <si>
    <t>1er mois</t>
  </si>
  <si>
    <t>2ième mois</t>
  </si>
  <si>
    <t>4ième mois</t>
  </si>
  <si>
    <t>5ième mois</t>
  </si>
  <si>
    <t>6ième mois</t>
  </si>
  <si>
    <t>7ième mois</t>
  </si>
  <si>
    <t>8ième mois</t>
  </si>
  <si>
    <t>9ième mois</t>
  </si>
  <si>
    <t>10ième mois</t>
  </si>
  <si>
    <t>11ième mois</t>
  </si>
  <si>
    <t>12ième mois</t>
  </si>
  <si>
    <t>Période précédente</t>
  </si>
  <si>
    <t>DateFRTxt</t>
  </si>
  <si>
    <t>MoisFRNum</t>
  </si>
  <si>
    <t>MoisAnnéeFRTxt</t>
  </si>
  <si>
    <t>DateEnTxt</t>
  </si>
  <si>
    <t>MoisEnNum</t>
  </si>
  <si>
    <t>MoisAnnéeEnTxt</t>
  </si>
  <si>
    <t>March</t>
  </si>
  <si>
    <t xml:space="preserve"> Recettes</t>
  </si>
  <si>
    <t xml:space="preserve">Débours </t>
  </si>
  <si>
    <t>1er janvier au 31 décembre 2022</t>
  </si>
  <si>
    <t>31-12-2022</t>
  </si>
  <si>
    <t>31-12-2023</t>
  </si>
  <si>
    <t>1er janvier au 31 décembre 2023</t>
  </si>
  <si>
    <t>Inscrire ICI le solde au caisse recettes-déboursés au 31-12-2022</t>
  </si>
  <si>
    <t>Inscrire ICI le solde au
 caisse recettes-déboursés
au 31-12-2023</t>
  </si>
  <si>
    <t>01-01-2023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</si>
</sst>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 * #,##0.00_)\ &quot;$&quot;_ ;_ * \(#,##0.00\)\ &quot;$&quot;_ ;_ * &quot;-&quot;??_)\ &quot;$&quot;_ ;_ @_ "/>
    <numFmt numFmtId="164" formatCode="_ * #,##0_)\ _$_ ;_ * \(#,##0\)\ _$_ ;_ * &quot;-&quot;_)\ _$_ ;_ @_ "/>
    <numFmt numFmtId="165" formatCode="_ * #,##0.00_)\ _$_ ;_ * \(#,##0.00\)\ _$_ ;_ * &quot;-&quot;??_)\ _$_ ;_ @_ "/>
    <numFmt numFmtId="166" formatCode="mmmm/yyyy"/>
    <numFmt numFmtId="167" formatCode="dd/mmmm/yyyy"/>
    <numFmt numFmtId="168" formatCode="dd/mm/yyyy"/>
    <numFmt numFmtId="169" formatCode="d\ mmmm\ yyyy"/>
    <numFmt numFmtId="170" formatCode="mm/yyyy"/>
    <numFmt numFmtId="171" formatCode="mmmm\ yyyy"/>
    <numFmt numFmtId="172" formatCode="dd\ mmmm\ yyyy"/>
    <numFmt numFmtId="173" formatCode="mm/dd/yyyy"/>
    <numFmt numFmtId="174" formatCode="mmmm\ dd\ yyyy"/>
    <numFmt numFmtId="175" formatCode="00"/>
    <numFmt numFmtId="176" formatCode="yyyy"/>
    <numFmt numFmtId="177" formatCode="[$-F800]dddd\,\ mmmm\ dd\,\ yyyy"/>
  </numFmts>
  <fonts count="34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i/>
      <sz val="8"/>
      <color indexed="81"/>
      <name val="Tahoma"/>
      <family val="2"/>
    </font>
    <font>
      <sz val="11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i/>
      <sz val="9"/>
      <color indexed="10"/>
      <name val="Arial"/>
      <family val="2"/>
    </font>
    <font>
      <i/>
      <sz val="10"/>
      <color indexed="10"/>
      <name val="Arial"/>
      <family val="2"/>
    </font>
    <font>
      <sz val="10"/>
      <color indexed="10"/>
      <name val="Arial"/>
      <family val="2"/>
    </font>
    <font>
      <sz val="12"/>
      <color indexed="9"/>
      <name val="Arial"/>
      <family val="2"/>
    </font>
    <font>
      <b/>
      <sz val="10.5"/>
      <color indexed="9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0.5"/>
      <color theme="0"/>
      <name val="Arial"/>
      <family val="2"/>
    </font>
    <font>
      <b/>
      <sz val="9.5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1"/>
        <bgColor indexed="64"/>
      </patternFill>
    </fill>
    <fill>
      <patternFill patternType="lightTrellis">
        <bgColor theme="1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5">
    <xf numFmtId="0" fontId="0" fillId="0" borderId="0" xfId="0"/>
    <xf numFmtId="0" fontId="1" fillId="0" borderId="0" xfId="0" applyFont="1"/>
    <xf numFmtId="44" fontId="1" fillId="0" borderId="1" xfId="2" applyFont="1" applyFill="1" applyBorder="1"/>
    <xf numFmtId="0" fontId="5" fillId="0" borderId="0" xfId="0" quotePrefix="1" applyFont="1" applyAlignment="1">
      <alignment horizontal="center"/>
    </xf>
    <xf numFmtId="0" fontId="5" fillId="0" borderId="0" xfId="0" applyFont="1"/>
    <xf numFmtId="0" fontId="7" fillId="0" borderId="0" xfId="0" applyFont="1"/>
    <xf numFmtId="0" fontId="10" fillId="0" borderId="0" xfId="0" applyFont="1"/>
    <xf numFmtId="0" fontId="9" fillId="0" borderId="0" xfId="0" applyFont="1"/>
    <xf numFmtId="0" fontId="0" fillId="0" borderId="0" xfId="0" applyAlignment="1">
      <alignment horizontal="center" vertical="top"/>
    </xf>
    <xf numFmtId="0" fontId="15" fillId="0" borderId="1" xfId="0" applyFont="1" applyBorder="1" applyProtection="1"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5" fillId="0" borderId="0" xfId="0" applyFont="1"/>
    <xf numFmtId="0" fontId="6" fillId="0" borderId="0" xfId="0" applyFont="1"/>
    <xf numFmtId="0" fontId="2" fillId="0" borderId="0" xfId="0" applyFont="1"/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44" fontId="15" fillId="0" borderId="1" xfId="2" applyFont="1" applyFill="1" applyBorder="1"/>
    <xf numFmtId="167" fontId="17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right"/>
    </xf>
    <xf numFmtId="44" fontId="15" fillId="0" borderId="0" xfId="2" applyFont="1" applyFill="1" applyBorder="1" applyAlignment="1">
      <alignment horizontal="center"/>
    </xf>
    <xf numFmtId="0" fontId="8" fillId="0" borderId="0" xfId="0" applyFont="1"/>
    <xf numFmtId="0" fontId="15" fillId="0" borderId="3" xfId="0" applyFont="1" applyBorder="1" applyProtection="1">
      <protection locked="0"/>
    </xf>
    <xf numFmtId="0" fontId="2" fillId="0" borderId="4" xfId="0" applyFont="1" applyBorder="1"/>
    <xf numFmtId="0" fontId="10" fillId="0" borderId="4" xfId="0" applyFont="1" applyBorder="1"/>
    <xf numFmtId="0" fontId="11" fillId="0" borderId="5" xfId="0" applyFont="1" applyBorder="1" applyAlignment="1">
      <alignment horizontal="right"/>
    </xf>
    <xf numFmtId="44" fontId="1" fillId="0" borderId="2" xfId="2" applyFont="1" applyFill="1" applyBorder="1"/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7" fillId="0" borderId="6" xfId="0" applyFont="1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13" fillId="0" borderId="0" xfId="0" applyFont="1"/>
    <xf numFmtId="0" fontId="17" fillId="0" borderId="0" xfId="0" applyFont="1"/>
    <xf numFmtId="49" fontId="0" fillId="0" borderId="0" xfId="0" applyNumberFormat="1"/>
    <xf numFmtId="0" fontId="3" fillId="0" borderId="0" xfId="0" applyFont="1" applyAlignment="1">
      <alignment horizontal="left"/>
    </xf>
    <xf numFmtId="49" fontId="7" fillId="0" borderId="8" xfId="0" applyNumberFormat="1" applyFont="1" applyBorder="1" applyAlignment="1">
      <alignment horizontal="centerContinuous"/>
    </xf>
    <xf numFmtId="0" fontId="15" fillId="0" borderId="6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166" fontId="10" fillId="0" borderId="0" xfId="0" applyNumberFormat="1" applyFont="1" applyAlignment="1" applyProtection="1">
      <alignment horizontal="center"/>
      <protection locked="0"/>
    </xf>
    <xf numFmtId="0" fontId="15" fillId="0" borderId="4" xfId="0" applyFont="1" applyBorder="1" applyProtection="1">
      <protection locked="0"/>
    </xf>
    <xf numFmtId="0" fontId="7" fillId="0" borderId="9" xfId="0" applyFont="1" applyBorder="1" applyAlignment="1">
      <alignment horizontal="centerContinuous"/>
    </xf>
    <xf numFmtId="0" fontId="7" fillId="0" borderId="10" xfId="0" applyFont="1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4" fillId="0" borderId="12" xfId="0" applyFont="1" applyBorder="1" applyAlignment="1">
      <alignment horizontal="centerContinuous"/>
    </xf>
    <xf numFmtId="0" fontId="7" fillId="0" borderId="1" xfId="0" applyFont="1" applyBorder="1" applyAlignment="1">
      <alignment horizontal="center" vertical="center"/>
    </xf>
    <xf numFmtId="0" fontId="15" fillId="0" borderId="13" xfId="0" applyFont="1" applyBorder="1" applyProtection="1">
      <protection locked="0"/>
    </xf>
    <xf numFmtId="0" fontId="15" fillId="0" borderId="14" xfId="0" applyFont="1" applyBorder="1" applyProtection="1">
      <protection locked="0"/>
    </xf>
    <xf numFmtId="44" fontId="15" fillId="0" borderId="2" xfId="2" applyFont="1" applyFill="1" applyBorder="1"/>
    <xf numFmtId="0" fontId="18" fillId="0" borderId="0" xfId="0" applyFont="1"/>
    <xf numFmtId="0" fontId="15" fillId="0" borderId="8" xfId="0" applyFont="1" applyBorder="1" applyAlignment="1">
      <alignment horizontal="centerContinuous"/>
    </xf>
    <xf numFmtId="0" fontId="0" fillId="0" borderId="15" xfId="0" applyBorder="1" applyAlignment="1">
      <alignment horizontal="centerContinuous"/>
    </xf>
    <xf numFmtId="0" fontId="9" fillId="0" borderId="0" xfId="0" applyFont="1" applyAlignment="1">
      <alignment horizontal="right" vertical="top"/>
    </xf>
    <xf numFmtId="44" fontId="15" fillId="0" borderId="1" xfId="2" applyFont="1" applyFill="1" applyBorder="1" applyProtection="1">
      <protection locked="0"/>
    </xf>
    <xf numFmtId="44" fontId="15" fillId="0" borderId="1" xfId="2" applyFont="1" applyFill="1" applyBorder="1" applyAlignment="1" applyProtection="1">
      <alignment horizontal="center"/>
      <protection locked="0"/>
    </xf>
    <xf numFmtId="0" fontId="22" fillId="2" borderId="0" xfId="0" applyFont="1" applyFill="1"/>
    <xf numFmtId="0" fontId="22" fillId="2" borderId="0" xfId="0" quotePrefix="1" applyFont="1" applyFill="1" applyAlignment="1">
      <alignment horizontal="left"/>
    </xf>
    <xf numFmtId="0" fontId="0" fillId="0" borderId="1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3" fillId="3" borderId="0" xfId="0" quotePrefix="1" applyFont="1" applyFill="1" applyAlignment="1">
      <alignment horizontal="center"/>
    </xf>
    <xf numFmtId="0" fontId="23" fillId="4" borderId="0" xfId="0" quotePrefix="1" applyFont="1" applyFill="1" applyAlignment="1">
      <alignment horizontal="center"/>
    </xf>
    <xf numFmtId="0" fontId="0" fillId="0" borderId="0" xfId="0" quotePrefix="1" applyAlignment="1">
      <alignment horizontal="left"/>
    </xf>
    <xf numFmtId="0" fontId="23" fillId="0" borderId="0" xfId="0" applyFont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0" xfId="0" quotePrefix="1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center"/>
    </xf>
    <xf numFmtId="0" fontId="23" fillId="3" borderId="0" xfId="0" applyFont="1" applyFill="1" applyAlignment="1">
      <alignment horizontal="center"/>
    </xf>
    <xf numFmtId="0" fontId="23" fillId="4" borderId="0" xfId="0" applyFont="1" applyFill="1" applyAlignment="1">
      <alignment horizontal="center"/>
    </xf>
    <xf numFmtId="0" fontId="15" fillId="0" borderId="0" xfId="0" quotePrefix="1" applyFont="1" applyAlignment="1">
      <alignment horizontal="center"/>
    </xf>
    <xf numFmtId="0" fontId="23" fillId="2" borderId="0" xfId="0" quotePrefix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7" fillId="0" borderId="0" xfId="0" quotePrefix="1" applyFont="1" applyAlignment="1">
      <alignment horizontal="left"/>
    </xf>
    <xf numFmtId="175" fontId="0" fillId="0" borderId="0" xfId="0" applyNumberFormat="1"/>
    <xf numFmtId="0" fontId="0" fillId="0" borderId="0" xfId="0" applyAlignment="1">
      <alignment horizontal="left"/>
    </xf>
    <xf numFmtId="0" fontId="0" fillId="0" borderId="5" xfId="0" applyBorder="1"/>
    <xf numFmtId="0" fontId="0" fillId="0" borderId="19" xfId="0" applyBorder="1"/>
    <xf numFmtId="0" fontId="0" fillId="2" borderId="0" xfId="0" applyFill="1"/>
    <xf numFmtId="168" fontId="0" fillId="0" borderId="0" xfId="0" applyNumberFormat="1"/>
    <xf numFmtId="0" fontId="23" fillId="3" borderId="0" xfId="0" applyFont="1" applyFill="1"/>
    <xf numFmtId="176" fontId="0" fillId="0" borderId="0" xfId="0" applyNumberFormat="1" applyAlignment="1">
      <alignment horizontal="center"/>
    </xf>
    <xf numFmtId="168" fontId="0" fillId="0" borderId="0" xfId="0" quotePrefix="1" applyNumberFormat="1" applyAlignment="1">
      <alignment horizontal="left"/>
    </xf>
    <xf numFmtId="44" fontId="15" fillId="0" borderId="20" xfId="2" applyFont="1" applyFill="1" applyBorder="1" applyProtection="1">
      <protection locked="0"/>
    </xf>
    <xf numFmtId="44" fontId="15" fillId="0" borderId="21" xfId="2" applyFont="1" applyFill="1" applyBorder="1" applyProtection="1">
      <protection locked="0"/>
    </xf>
    <xf numFmtId="44" fontId="15" fillId="0" borderId="20" xfId="2" applyFont="1" applyFill="1" applyBorder="1" applyAlignment="1" applyProtection="1">
      <alignment horizontal="center"/>
      <protection locked="0"/>
    </xf>
    <xf numFmtId="44" fontId="1" fillId="0" borderId="20" xfId="2" applyFont="1" applyFill="1" applyBorder="1" applyAlignment="1">
      <alignment horizontal="center"/>
    </xf>
    <xf numFmtId="44" fontId="15" fillId="0" borderId="20" xfId="2" applyFont="1" applyFill="1" applyBorder="1"/>
    <xf numFmtId="44" fontId="15" fillId="0" borderId="1" xfId="2" applyFont="1" applyFill="1" applyBorder="1" applyProtection="1"/>
    <xf numFmtId="0" fontId="24" fillId="0" borderId="0" xfId="0" applyFont="1" applyAlignment="1">
      <alignment horizontal="centerContinuous"/>
    </xf>
    <xf numFmtId="0" fontId="25" fillId="0" borderId="0" xfId="0" applyFont="1" applyAlignment="1">
      <alignment horizontal="centerContinuous"/>
    </xf>
    <xf numFmtId="49" fontId="25" fillId="0" borderId="0" xfId="0" applyNumberFormat="1" applyFont="1" applyAlignment="1">
      <alignment horizontal="centerContinuous"/>
    </xf>
    <xf numFmtId="0" fontId="26" fillId="0" borderId="0" xfId="0" applyFont="1"/>
    <xf numFmtId="168" fontId="15" fillId="0" borderId="1" xfId="0" applyNumberFormat="1" applyFont="1" applyBorder="1" applyAlignment="1" applyProtection="1">
      <alignment horizontal="center"/>
      <protection locked="0"/>
    </xf>
    <xf numFmtId="168" fontId="15" fillId="0" borderId="14" xfId="0" applyNumberFormat="1" applyFont="1" applyBorder="1" applyAlignment="1" applyProtection="1">
      <alignment horizontal="center"/>
      <protection locked="0"/>
    </xf>
    <xf numFmtId="168" fontId="15" fillId="0" borderId="1" xfId="0" quotePrefix="1" applyNumberFormat="1" applyFont="1" applyBorder="1" applyAlignment="1" applyProtection="1">
      <alignment horizontal="center"/>
      <protection locked="0"/>
    </xf>
    <xf numFmtId="0" fontId="27" fillId="0" borderId="0" xfId="0" applyFont="1"/>
    <xf numFmtId="165" fontId="6" fillId="0" borderId="0" xfId="0" quotePrefix="1" applyNumberFormat="1" applyFont="1" applyAlignment="1">
      <alignment horizontal="center"/>
    </xf>
    <xf numFmtId="44" fontId="1" fillId="0" borderId="0" xfId="2" applyFont="1" applyFill="1" applyBorder="1"/>
    <xf numFmtId="165" fontId="9" fillId="0" borderId="0" xfId="0" applyNumberFormat="1" applyFont="1" applyAlignment="1" applyProtection="1">
      <alignment horizontal="left"/>
      <protection locked="0"/>
    </xf>
    <xf numFmtId="165" fontId="6" fillId="0" borderId="0" xfId="0" applyNumberFormat="1" applyFont="1" applyAlignment="1">
      <alignment horizontal="center"/>
    </xf>
    <xf numFmtId="49" fontId="15" fillId="0" borderId="1" xfId="0" applyNumberFormat="1" applyFont="1" applyBorder="1" applyProtection="1">
      <protection locked="0"/>
    </xf>
    <xf numFmtId="0" fontId="0" fillId="0" borderId="22" xfId="0" applyBorder="1" applyProtection="1">
      <protection locked="0"/>
    </xf>
    <xf numFmtId="49" fontId="7" fillId="0" borderId="1" xfId="0" applyNumberFormat="1" applyFont="1" applyBorder="1" applyProtection="1">
      <protection locked="0"/>
    </xf>
    <xf numFmtId="0" fontId="1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168" fontId="15" fillId="0" borderId="3" xfId="0" applyNumberFormat="1" applyFont="1" applyBorder="1" applyAlignment="1" applyProtection="1">
      <alignment horizontal="center"/>
      <protection locked="0"/>
    </xf>
    <xf numFmtId="168" fontId="0" fillId="0" borderId="23" xfId="0" applyNumberFormat="1" applyBorder="1" applyAlignment="1" applyProtection="1">
      <alignment horizontal="center"/>
      <protection locked="0"/>
    </xf>
    <xf numFmtId="168" fontId="0" fillId="0" borderId="24" xfId="0" applyNumberFormat="1" applyBorder="1" applyAlignment="1" applyProtection="1">
      <alignment horizontal="center"/>
      <protection locked="0"/>
    </xf>
    <xf numFmtId="168" fontId="0" fillId="0" borderId="25" xfId="0" applyNumberFormat="1" applyBorder="1" applyAlignment="1" applyProtection="1">
      <alignment horizontal="center"/>
      <protection locked="0"/>
    </xf>
    <xf numFmtId="168" fontId="0" fillId="0" borderId="26" xfId="0" applyNumberForma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left"/>
      <protection locked="0"/>
    </xf>
    <xf numFmtId="0" fontId="6" fillId="0" borderId="0" xfId="0" quotePrefix="1" applyFont="1"/>
    <xf numFmtId="167" fontId="5" fillId="0" borderId="27" xfId="0" applyNumberFormat="1" applyFont="1" applyBorder="1" applyAlignment="1">
      <alignment horizontal="center"/>
    </xf>
    <xf numFmtId="167" fontId="1" fillId="0" borderId="27" xfId="0" quotePrefix="1" applyNumberFormat="1" applyFont="1" applyBorder="1" applyAlignment="1">
      <alignment horizontal="center"/>
    </xf>
    <xf numFmtId="49" fontId="5" fillId="0" borderId="27" xfId="0" applyNumberFormat="1" applyFont="1" applyBorder="1" applyAlignment="1">
      <alignment horizontal="center"/>
    </xf>
    <xf numFmtId="17" fontId="1" fillId="0" borderId="27" xfId="0" applyNumberFormat="1" applyFont="1" applyBorder="1" applyAlignment="1">
      <alignment horizontal="right"/>
    </xf>
    <xf numFmtId="0" fontId="5" fillId="0" borderId="0" xfId="0" quotePrefix="1" applyFont="1" applyAlignment="1">
      <alignment horizontal="left"/>
    </xf>
    <xf numFmtId="177" fontId="6" fillId="0" borderId="0" xfId="0" applyNumberFormat="1" applyFont="1" applyAlignment="1">
      <alignment horizontal="left"/>
    </xf>
    <xf numFmtId="177" fontId="10" fillId="0" borderId="0" xfId="0" applyNumberFormat="1" applyFont="1" applyAlignment="1">
      <alignment horizontal="left"/>
    </xf>
    <xf numFmtId="177" fontId="6" fillId="0" borderId="27" xfId="0" applyNumberFormat="1" applyFont="1" applyBorder="1" applyAlignment="1">
      <alignment horizontal="center"/>
    </xf>
    <xf numFmtId="168" fontId="1" fillId="0" borderId="1" xfId="0" quotePrefix="1" applyNumberFormat="1" applyFont="1" applyBorder="1" applyAlignment="1" applyProtection="1">
      <alignment horizontal="center"/>
      <protection locked="0"/>
    </xf>
    <xf numFmtId="0" fontId="29" fillId="5" borderId="6" xfId="0" quotePrefix="1" applyFont="1" applyFill="1" applyBorder="1" applyAlignment="1">
      <alignment horizontal="center"/>
    </xf>
    <xf numFmtId="0" fontId="30" fillId="5" borderId="6" xfId="0" quotePrefix="1" applyFont="1" applyFill="1" applyBorder="1" applyAlignment="1">
      <alignment horizontal="center"/>
    </xf>
    <xf numFmtId="0" fontId="5" fillId="5" borderId="0" xfId="0" quotePrefix="1" applyFont="1" applyFill="1" applyAlignment="1">
      <alignment horizontal="center"/>
    </xf>
    <xf numFmtId="44" fontId="15" fillId="5" borderId="28" xfId="2" quotePrefix="1" applyFont="1" applyFill="1" applyBorder="1" applyAlignment="1" applyProtection="1">
      <alignment horizontal="center"/>
      <protection locked="0"/>
    </xf>
    <xf numFmtId="44" fontId="15" fillId="5" borderId="0" xfId="2" applyFont="1" applyFill="1" applyBorder="1" applyAlignment="1" applyProtection="1">
      <alignment horizontal="center"/>
      <protection locked="0"/>
    </xf>
    <xf numFmtId="49" fontId="31" fillId="5" borderId="0" xfId="0" applyNumberFormat="1" applyFont="1" applyFill="1" applyAlignment="1">
      <alignment vertical="center" wrapText="1"/>
    </xf>
    <xf numFmtId="44" fontId="15" fillId="0" borderId="13" xfId="2" quotePrefix="1" applyFont="1" applyFill="1" applyBorder="1" applyAlignment="1" applyProtection="1">
      <alignment horizontal="center"/>
      <protection locked="0"/>
    </xf>
    <xf numFmtId="44" fontId="15" fillId="0" borderId="19" xfId="2" applyFont="1" applyFill="1" applyBorder="1" applyAlignment="1" applyProtection="1">
      <alignment horizontal="center"/>
      <protection locked="0"/>
    </xf>
    <xf numFmtId="44" fontId="15" fillId="0" borderId="3" xfId="2" applyFont="1" applyFill="1" applyBorder="1" applyAlignment="1" applyProtection="1">
      <protection locked="0"/>
    </xf>
    <xf numFmtId="44" fontId="0" fillId="0" borderId="22" xfId="2" applyFont="1" applyFill="1" applyBorder="1" applyAlignment="1"/>
    <xf numFmtId="44" fontId="15" fillId="0" borderId="29" xfId="2" quotePrefix="1" applyFont="1" applyFill="1" applyBorder="1" applyAlignment="1" applyProtection="1">
      <alignment horizontal="center"/>
      <protection locked="0"/>
    </xf>
    <xf numFmtId="44" fontId="15" fillId="0" borderId="7" xfId="2" applyFont="1" applyFill="1" applyBorder="1" applyAlignment="1" applyProtection="1">
      <alignment horizontal="center"/>
      <protection locked="0"/>
    </xf>
    <xf numFmtId="44" fontId="15" fillId="0" borderId="3" xfId="2" applyFont="1" applyFill="1" applyBorder="1" applyAlignment="1">
      <alignment horizontal="center"/>
    </xf>
    <xf numFmtId="44" fontId="15" fillId="0" borderId="22" xfId="2" applyFont="1" applyFill="1" applyBorder="1" applyAlignment="1">
      <alignment horizontal="center"/>
    </xf>
    <xf numFmtId="0" fontId="5" fillId="6" borderId="3" xfId="0" applyFont="1" applyFill="1" applyBorder="1"/>
    <xf numFmtId="0" fontId="0" fillId="5" borderId="22" xfId="0" applyFill="1" applyBorder="1"/>
    <xf numFmtId="0" fontId="15" fillId="0" borderId="3" xfId="0" applyFont="1" applyBorder="1" applyProtection="1">
      <protection locked="0"/>
    </xf>
    <xf numFmtId="0" fontId="0" fillId="0" borderId="30" xfId="0" applyBorder="1"/>
    <xf numFmtId="0" fontId="0" fillId="0" borderId="22" xfId="0" applyBorder="1"/>
    <xf numFmtId="0" fontId="31" fillId="5" borderId="0" xfId="0" applyFont="1" applyFill="1" applyAlignment="1">
      <alignment horizontal="left" vertical="center" wrapText="1"/>
    </xf>
    <xf numFmtId="0" fontId="31" fillId="5" borderId="27" xfId="0" applyFont="1" applyFill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 wrapText="1"/>
    </xf>
    <xf numFmtId="0" fontId="0" fillId="0" borderId="4" xfId="0" applyBorder="1"/>
    <xf numFmtId="0" fontId="0" fillId="0" borderId="13" xfId="0" applyBorder="1"/>
    <xf numFmtId="0" fontId="0" fillId="0" borderId="32" xfId="0" applyBorder="1"/>
    <xf numFmtId="0" fontId="28" fillId="6" borderId="12" xfId="0" applyFont="1" applyFill="1" applyBorder="1" applyAlignment="1">
      <alignment horizontal="left" vertical="top" wrapText="1"/>
    </xf>
    <xf numFmtId="0" fontId="32" fillId="6" borderId="12" xfId="0" applyFont="1" applyFill="1" applyBorder="1" applyAlignment="1">
      <alignment horizontal="left" vertical="top" wrapText="1"/>
    </xf>
    <xf numFmtId="0" fontId="32" fillId="6" borderId="0" xfId="0" applyFont="1" applyFill="1" applyAlignment="1">
      <alignment horizontal="left" vertical="top" wrapText="1"/>
    </xf>
    <xf numFmtId="44" fontId="15" fillId="0" borderId="3" xfId="2" quotePrefix="1" applyFont="1" applyFill="1" applyBorder="1" applyAlignment="1" applyProtection="1">
      <alignment horizontal="center"/>
      <protection locked="0"/>
    </xf>
    <xf numFmtId="44" fontId="15" fillId="0" borderId="30" xfId="2" applyFont="1" applyFill="1" applyBorder="1" applyAlignment="1" applyProtection="1">
      <alignment horizontal="center"/>
      <protection locked="0"/>
    </xf>
    <xf numFmtId="44" fontId="15" fillId="0" borderId="22" xfId="2" applyFont="1" applyFill="1" applyBorder="1" applyAlignment="1" applyProtection="1">
      <alignment horizontal="center"/>
      <protection locked="0"/>
    </xf>
    <xf numFmtId="44" fontId="15" fillId="0" borderId="3" xfId="2" applyFont="1" applyFill="1" applyBorder="1" applyAlignment="1" applyProtection="1">
      <alignment horizontal="center"/>
    </xf>
    <xf numFmtId="44" fontId="15" fillId="0" borderId="22" xfId="2" applyFont="1" applyFill="1" applyBorder="1" applyAlignment="1" applyProtection="1">
      <alignment horizontal="center"/>
    </xf>
    <xf numFmtId="0" fontId="0" fillId="0" borderId="5" xfId="0" applyBorder="1"/>
    <xf numFmtId="0" fontId="7" fillId="0" borderId="13" xfId="0" applyFont="1" applyBorder="1" applyAlignment="1">
      <alignment horizontal="center" vertical="center" wrapText="1"/>
    </xf>
    <xf numFmtId="0" fontId="0" fillId="0" borderId="19" xfId="0" applyBorder="1"/>
    <xf numFmtId="44" fontId="15" fillId="0" borderId="3" xfId="2" applyFont="1" applyFill="1" applyBorder="1" applyAlignment="1" applyProtection="1">
      <alignment horizontal="center"/>
      <protection locked="0"/>
    </xf>
    <xf numFmtId="44" fontId="15" fillId="0" borderId="31" xfId="2" quotePrefix="1" applyFont="1" applyFill="1" applyBorder="1" applyAlignment="1" applyProtection="1">
      <alignment horizontal="center"/>
      <protection locked="0"/>
    </xf>
    <xf numFmtId="44" fontId="15" fillId="0" borderId="4" xfId="2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0" fillId="0" borderId="30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7" fillId="0" borderId="2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49" fontId="31" fillId="5" borderId="0" xfId="0" quotePrefix="1" applyNumberFormat="1" applyFont="1" applyFill="1" applyAlignment="1">
      <alignment horizontal="right" vertical="center" wrapText="1"/>
    </xf>
    <xf numFmtId="49" fontId="31" fillId="5" borderId="27" xfId="0" quotePrefix="1" applyNumberFormat="1" applyFont="1" applyFill="1" applyBorder="1" applyAlignment="1">
      <alignment horizontal="right" vertical="center" wrapText="1"/>
    </xf>
    <xf numFmtId="44" fontId="15" fillId="0" borderId="13" xfId="2" applyFont="1" applyFill="1" applyBorder="1" applyAlignment="1">
      <alignment horizontal="center"/>
    </xf>
    <xf numFmtId="44" fontId="15" fillId="0" borderId="19" xfId="2" applyFont="1" applyFill="1" applyBorder="1" applyAlignment="1">
      <alignment horizontal="center"/>
    </xf>
    <xf numFmtId="0" fontId="32" fillId="6" borderId="12" xfId="0" applyFont="1" applyFill="1" applyBorder="1" applyAlignment="1">
      <alignment horizontal="right" wrapText="1" indent="1"/>
    </xf>
    <xf numFmtId="0" fontId="32" fillId="6" borderId="0" xfId="0" applyFont="1" applyFill="1" applyAlignment="1">
      <alignment horizontal="right" wrapText="1" indent="1"/>
    </xf>
    <xf numFmtId="44" fontId="15" fillId="0" borderId="5" xfId="2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5" fillId="0" borderId="3" xfId="0" applyFont="1" applyBorder="1" applyAlignment="1">
      <alignment horizontal="right"/>
    </xf>
    <xf numFmtId="0" fontId="7" fillId="0" borderId="30" xfId="0" applyFont="1" applyBorder="1" applyAlignment="1">
      <alignment horizontal="right"/>
    </xf>
    <xf numFmtId="0" fontId="7" fillId="0" borderId="22" xfId="0" applyFont="1" applyBorder="1" applyAlignment="1">
      <alignment horizontal="right"/>
    </xf>
    <xf numFmtId="0" fontId="7" fillId="0" borderId="2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5" fillId="0" borderId="30" xfId="0" applyFont="1" applyBorder="1" applyAlignment="1">
      <alignment horizontal="right"/>
    </xf>
    <xf numFmtId="0" fontId="15" fillId="0" borderId="22" xfId="0" applyFont="1" applyBorder="1" applyAlignment="1">
      <alignment horizontal="right"/>
    </xf>
    <xf numFmtId="0" fontId="15" fillId="0" borderId="8" xfId="0" applyFont="1" applyBorder="1" applyAlignment="1">
      <alignment horizontal="center"/>
    </xf>
    <xf numFmtId="0" fontId="15" fillId="0" borderId="6" xfId="0" applyFont="1" applyBorder="1"/>
    <xf numFmtId="0" fontId="15" fillId="0" borderId="7" xfId="0" applyFont="1" applyBorder="1"/>
    <xf numFmtId="0" fontId="4" fillId="0" borderId="0" xfId="0" applyFont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7" fillId="0" borderId="3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vertical="center"/>
    </xf>
    <xf numFmtId="0" fontId="0" fillId="0" borderId="14" xfId="0" applyBorder="1"/>
    <xf numFmtId="49" fontId="33" fillId="5" borderId="12" xfId="0" applyNumberFormat="1" applyFont="1" applyFill="1" applyBorder="1" applyAlignment="1">
      <alignment horizontal="left" vertical="center" wrapText="1"/>
    </xf>
    <xf numFmtId="49" fontId="33" fillId="5" borderId="0" xfId="0" applyNumberFormat="1" applyFont="1" applyFill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6" fillId="0" borderId="27" xfId="0" applyFont="1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7" fillId="0" borderId="3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33" xfId="0" applyFont="1" applyBorder="1"/>
    <xf numFmtId="0" fontId="20" fillId="0" borderId="32" xfId="0" applyFont="1" applyBorder="1" applyAlignment="1">
      <alignment horizontal="center" vertical="center" wrapText="1"/>
    </xf>
    <xf numFmtId="0" fontId="21" fillId="0" borderId="19" xfId="0" applyFont="1" applyBorder="1"/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49" fontId="31" fillId="5" borderId="12" xfId="0" applyNumberFormat="1" applyFont="1" applyFill="1" applyBorder="1" applyAlignment="1">
      <alignment horizontal="right" vertical="center" wrapText="1"/>
    </xf>
    <xf numFmtId="49" fontId="31" fillId="5" borderId="0" xfId="0" applyNumberFormat="1" applyFont="1" applyFill="1" applyAlignment="1">
      <alignment horizontal="right" vertical="center" wrapText="1"/>
    </xf>
    <xf numFmtId="44" fontId="15" fillId="0" borderId="34" xfId="2" quotePrefix="1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4" fontId="15" fillId="0" borderId="32" xfId="2" applyFont="1" applyFill="1" applyBorder="1" applyAlignment="1" applyProtection="1">
      <alignment horizontal="center"/>
      <protection locked="0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64" fontId="6" fillId="0" borderId="27" xfId="1" applyNumberFormat="1" applyFont="1" applyFill="1" applyBorder="1" applyAlignment="1" applyProtection="1">
      <alignment horizontal="center"/>
    </xf>
    <xf numFmtId="168" fontId="6" fillId="0" borderId="0" xfId="0" applyNumberFormat="1" applyFont="1" applyAlignment="1">
      <alignment horizontal="right"/>
    </xf>
    <xf numFmtId="165" fontId="7" fillId="0" borderId="0" xfId="0" applyNumberFormat="1" applyFont="1" applyAlignment="1">
      <alignment vertical="top" wrapText="1"/>
    </xf>
    <xf numFmtId="165" fontId="15" fillId="0" borderId="0" xfId="0" applyNumberFormat="1" applyFont="1" applyAlignment="1">
      <alignment vertical="top" wrapText="1"/>
    </xf>
    <xf numFmtId="0" fontId="0" fillId="0" borderId="27" xfId="0" applyBorder="1" applyAlignment="1">
      <alignment vertical="top" wrapText="1"/>
    </xf>
    <xf numFmtId="177" fontId="6" fillId="0" borderId="27" xfId="0" applyNumberFormat="1" applyFont="1" applyBorder="1" applyAlignment="1">
      <alignment horizontal="center"/>
    </xf>
    <xf numFmtId="164" fontId="6" fillId="0" borderId="27" xfId="0" applyNumberFormat="1" applyFont="1" applyBorder="1" applyAlignment="1">
      <alignment horizontal="center"/>
    </xf>
  </cellXfs>
  <cellStyles count="3">
    <cellStyle name="Milliers" xfId="1" builtinId="3"/>
    <cellStyle name="Monétaire" xfId="2" builtinId="4"/>
    <cellStyle name="Normal" xfId="0" builtinId="0"/>
  </cellStyles>
  <dxfs count="1">
    <dxf>
      <font>
        <condense val="0"/>
        <extend val="0"/>
        <color indexed="9"/>
      </font>
      <fill>
        <patternFill>
          <bgColor indexed="1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15240</xdr:rowOff>
    </xdr:from>
    <xdr:to>
      <xdr:col>0</xdr:col>
      <xdr:colOff>1295400</xdr:colOff>
      <xdr:row>1</xdr:row>
      <xdr:rowOff>205740</xdr:rowOff>
    </xdr:to>
    <xdr:pic>
      <xdr:nvPicPr>
        <xdr:cNvPr id="3141" name="Picture 95" descr="BQ final noir BReso Tight">
          <a:extLst>
            <a:ext uri="{FF2B5EF4-FFF2-40B4-BE49-F238E27FC236}">
              <a16:creationId xmlns:a16="http://schemas.microsoft.com/office/drawing/2014/main" id="{091155C6-D335-84B7-567F-DE6A7A52A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240"/>
          <a:ext cx="128016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15240</xdr:rowOff>
    </xdr:from>
    <xdr:to>
      <xdr:col>1</xdr:col>
      <xdr:colOff>121920</xdr:colOff>
      <xdr:row>2</xdr:row>
      <xdr:rowOff>0</xdr:rowOff>
    </xdr:to>
    <xdr:pic>
      <xdr:nvPicPr>
        <xdr:cNvPr id="4113" name="Picture 6" descr="BQ final noir BReso Tight">
          <a:extLst>
            <a:ext uri="{FF2B5EF4-FFF2-40B4-BE49-F238E27FC236}">
              <a16:creationId xmlns:a16="http://schemas.microsoft.com/office/drawing/2014/main" id="{788E99E9-C957-A410-A896-E1AEC12D2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240"/>
          <a:ext cx="22174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15240</xdr:rowOff>
    </xdr:from>
    <xdr:to>
      <xdr:col>1</xdr:col>
      <xdr:colOff>137160</xdr:colOff>
      <xdr:row>2</xdr:row>
      <xdr:rowOff>0</xdr:rowOff>
    </xdr:to>
    <xdr:pic>
      <xdr:nvPicPr>
        <xdr:cNvPr id="5137" name="Picture 8" descr="BQ final noir BReso Tight">
          <a:extLst>
            <a:ext uri="{FF2B5EF4-FFF2-40B4-BE49-F238E27FC236}">
              <a16:creationId xmlns:a16="http://schemas.microsoft.com/office/drawing/2014/main" id="{37D53EAA-8691-D180-076D-36EB9A99D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5240"/>
          <a:ext cx="128016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3"/>
  <sheetViews>
    <sheetView showGridLines="0" tabSelected="1" zoomScale="75" zoomScaleNormal="75" workbookViewId="0">
      <selection activeCell="L11" sqref="L11"/>
    </sheetView>
  </sheetViews>
  <sheetFormatPr baseColWidth="10" defaultColWidth="11.453125" defaultRowHeight="12.5" x14ac:dyDescent="0.25"/>
  <cols>
    <col min="1" max="1" width="30.81640625" customWidth="1"/>
    <col min="2" max="2" width="14.1796875" customWidth="1"/>
    <col min="3" max="3" width="15" customWidth="1"/>
    <col min="4" max="4" width="17.81640625" customWidth="1"/>
    <col min="5" max="5" width="1.81640625" customWidth="1"/>
    <col min="6" max="6" width="17.1796875" customWidth="1"/>
    <col min="7" max="7" width="15" customWidth="1"/>
    <col min="8" max="8" width="14" customWidth="1"/>
    <col min="9" max="9" width="17.81640625" customWidth="1"/>
  </cols>
  <sheetData>
    <row r="1" spans="1:10" ht="18" x14ac:dyDescent="0.4">
      <c r="A1" s="25"/>
      <c r="B1" s="25"/>
      <c r="E1" s="50" t="s">
        <v>45</v>
      </c>
      <c r="I1" s="49"/>
    </row>
    <row r="2" spans="1:10" ht="18" x14ac:dyDescent="0.4">
      <c r="A2" s="25"/>
      <c r="C2" s="14"/>
      <c r="D2" s="7"/>
      <c r="E2" s="50" t="s">
        <v>46</v>
      </c>
    </row>
    <row r="3" spans="1:10" ht="18" customHeight="1" x14ac:dyDescent="0.3">
      <c r="A3" s="199" t="s">
        <v>70</v>
      </c>
      <c r="B3" s="200"/>
      <c r="C3" s="200"/>
      <c r="D3" s="200"/>
      <c r="E3" s="200"/>
      <c r="F3" s="200"/>
      <c r="G3" s="200"/>
      <c r="H3" s="200"/>
      <c r="I3" s="200"/>
    </row>
    <row r="4" spans="1:10" ht="13.5" customHeight="1" thickBot="1" x14ac:dyDescent="0.45">
      <c r="A4" s="25"/>
      <c r="C4" s="14"/>
      <c r="D4" s="7"/>
    </row>
    <row r="5" spans="1:10" ht="15" customHeight="1" thickBot="1" x14ac:dyDescent="0.35">
      <c r="A5" s="212" t="s">
        <v>92</v>
      </c>
      <c r="B5" s="213"/>
      <c r="C5" s="213"/>
      <c r="D5" s="213"/>
      <c r="E5" s="213"/>
      <c r="F5" s="213"/>
      <c r="G5" s="213"/>
      <c r="H5" s="213"/>
      <c r="I5" s="214"/>
    </row>
    <row r="6" spans="1:10" ht="12" customHeight="1" thickBot="1" x14ac:dyDescent="0.4">
      <c r="A6" s="5"/>
      <c r="C6" s="6"/>
    </row>
    <row r="7" spans="1:10" ht="15" customHeight="1" thickBot="1" x14ac:dyDescent="0.35">
      <c r="A7" s="61" t="s">
        <v>75</v>
      </c>
      <c r="B7" s="33"/>
      <c r="C7" s="33"/>
      <c r="D7" s="33"/>
      <c r="E7" s="33"/>
      <c r="F7" s="33"/>
      <c r="G7" s="33"/>
      <c r="H7" s="34"/>
      <c r="I7" s="35"/>
      <c r="J7" s="36"/>
    </row>
    <row r="8" spans="1:10" ht="12" customHeight="1" x14ac:dyDescent="0.3">
      <c r="A8" s="52"/>
      <c r="B8" s="52"/>
      <c r="C8" s="53"/>
      <c r="D8" s="53"/>
      <c r="E8" s="52"/>
      <c r="F8" s="52"/>
      <c r="G8" s="52"/>
      <c r="H8" s="54"/>
      <c r="I8" s="55"/>
      <c r="J8" s="36"/>
    </row>
    <row r="9" spans="1:10" ht="16" thickBot="1" x14ac:dyDescent="0.4">
      <c r="A9" s="6" t="s">
        <v>8</v>
      </c>
      <c r="C9" s="226"/>
      <c r="D9" s="227"/>
      <c r="E9" s="225" t="s">
        <v>9</v>
      </c>
      <c r="F9" s="225"/>
      <c r="H9" s="215"/>
      <c r="I9" s="215"/>
    </row>
    <row r="10" spans="1:10" ht="18.75" customHeight="1" thickBot="1" x14ac:dyDescent="0.4">
      <c r="A10" s="138" t="s">
        <v>11</v>
      </c>
      <c r="B10" s="203" t="s">
        <v>197</v>
      </c>
      <c r="C10" s="203"/>
      <c r="D10" s="203"/>
      <c r="E10" s="133"/>
      <c r="F10" s="133"/>
      <c r="H10" s="216"/>
      <c r="I10" s="216"/>
      <c r="J10" s="120"/>
    </row>
    <row r="11" spans="1:10" ht="16" thickBot="1" x14ac:dyDescent="0.4">
      <c r="A11" s="117" t="str">
        <f>IF(outils!B18=16,"",outils!B14)</f>
        <v/>
      </c>
      <c r="C11" s="8"/>
      <c r="D11" s="8"/>
    </row>
    <row r="12" spans="1:10" ht="15.75" customHeight="1" thickBot="1" x14ac:dyDescent="0.4">
      <c r="A12" s="15" t="s">
        <v>5</v>
      </c>
      <c r="B12" s="11" t="s">
        <v>71</v>
      </c>
      <c r="F12" s="15" t="s">
        <v>3</v>
      </c>
      <c r="G12" s="11" t="s">
        <v>16</v>
      </c>
    </row>
    <row r="13" spans="1:10" ht="15.75" customHeight="1" thickBot="1" x14ac:dyDescent="0.4">
      <c r="B13" s="11" t="s">
        <v>66</v>
      </c>
      <c r="C13" s="134" t="s">
        <v>196</v>
      </c>
      <c r="F13" s="16"/>
      <c r="G13" s="11" t="s">
        <v>66</v>
      </c>
      <c r="H13" s="134" t="s">
        <v>196</v>
      </c>
    </row>
    <row r="14" spans="1:10" ht="15.75" customHeight="1" x14ac:dyDescent="0.25">
      <c r="A14" s="36" t="s">
        <v>68</v>
      </c>
      <c r="F14" s="36" t="s">
        <v>59</v>
      </c>
      <c r="G14" s="36"/>
      <c r="H14" s="36"/>
      <c r="I14" s="36"/>
    </row>
    <row r="15" spans="1:10" ht="15.75" customHeight="1" x14ac:dyDescent="0.25">
      <c r="A15" s="36" t="s">
        <v>77</v>
      </c>
      <c r="F15" s="36" t="s">
        <v>56</v>
      </c>
      <c r="G15" s="36"/>
      <c r="H15" s="36"/>
      <c r="I15" s="36"/>
    </row>
    <row r="17" spans="1:10" ht="16.25" customHeight="1" x14ac:dyDescent="0.25">
      <c r="A17" s="217" t="s">
        <v>0</v>
      </c>
      <c r="B17" s="207" t="s">
        <v>14</v>
      </c>
      <c r="C17" s="207" t="s">
        <v>47</v>
      </c>
      <c r="D17" s="201" t="s">
        <v>1</v>
      </c>
      <c r="E17" s="12"/>
      <c r="F17" s="219" t="s">
        <v>18</v>
      </c>
      <c r="G17" s="219" t="s">
        <v>19</v>
      </c>
      <c r="H17" s="219" t="s">
        <v>20</v>
      </c>
      <c r="I17" s="207" t="s">
        <v>2</v>
      </c>
    </row>
    <row r="18" spans="1:10" ht="21.75" customHeight="1" x14ac:dyDescent="0.25">
      <c r="A18" s="218"/>
      <c r="B18" s="208"/>
      <c r="C18" s="208"/>
      <c r="D18" s="202"/>
      <c r="E18" s="12"/>
      <c r="F18" s="220"/>
      <c r="G18" s="220"/>
      <c r="H18" s="220"/>
      <c r="I18" s="209"/>
    </row>
    <row r="19" spans="1:10" ht="15.75" customHeight="1" x14ac:dyDescent="0.25">
      <c r="A19" s="26"/>
      <c r="B19" s="9"/>
      <c r="C19" s="114"/>
      <c r="D19" s="64"/>
      <c r="E19" s="12"/>
      <c r="F19" s="114"/>
      <c r="G19" s="20"/>
      <c r="H19" s="20"/>
      <c r="I19" s="65"/>
    </row>
    <row r="20" spans="1:10" ht="15.75" customHeight="1" x14ac:dyDescent="0.25">
      <c r="A20" s="26"/>
      <c r="B20" s="9"/>
      <c r="C20" s="114"/>
      <c r="D20" s="64"/>
      <c r="E20" s="12"/>
      <c r="F20" s="116"/>
      <c r="G20" s="20"/>
      <c r="H20" s="20"/>
      <c r="I20" s="65"/>
    </row>
    <row r="21" spans="1:10" ht="15.75" customHeight="1" x14ac:dyDescent="0.25">
      <c r="A21" s="26"/>
      <c r="B21" s="9"/>
      <c r="C21" s="114"/>
      <c r="D21" s="64"/>
      <c r="E21" s="12"/>
      <c r="F21" s="116"/>
      <c r="G21" s="20"/>
      <c r="H21" s="20"/>
      <c r="I21" s="106"/>
    </row>
    <row r="22" spans="1:10" ht="15.75" customHeight="1" x14ac:dyDescent="0.25">
      <c r="A22" s="26"/>
      <c r="B22" s="9"/>
      <c r="C22" s="114"/>
      <c r="D22" s="64"/>
      <c r="E22" s="12"/>
      <c r="F22" s="116"/>
      <c r="G22" s="20"/>
      <c r="H22" s="20"/>
      <c r="I22" s="106"/>
    </row>
    <row r="23" spans="1:10" ht="15.75" customHeight="1" x14ac:dyDescent="0.25">
      <c r="A23" s="26"/>
      <c r="B23" s="9"/>
      <c r="C23" s="114"/>
      <c r="D23" s="64"/>
      <c r="E23" s="12"/>
      <c r="F23" s="116"/>
      <c r="G23" s="20"/>
      <c r="H23" s="20"/>
      <c r="I23" s="106"/>
    </row>
    <row r="24" spans="1:10" ht="15.75" customHeight="1" thickBot="1" x14ac:dyDescent="0.3">
      <c r="A24" s="26"/>
      <c r="B24" s="9"/>
      <c r="C24" s="114"/>
      <c r="D24" s="104"/>
      <c r="E24" s="12"/>
      <c r="F24" s="204" t="s">
        <v>78</v>
      </c>
      <c r="G24" s="210"/>
      <c r="H24" s="211"/>
      <c r="I24" s="107">
        <f>+'Sections 2 et 3 add'!D58</f>
        <v>0</v>
      </c>
    </row>
    <row r="25" spans="1:10" ht="15.75" customHeight="1" thickBot="1" x14ac:dyDescent="0.35">
      <c r="A25" s="26"/>
      <c r="B25" s="9"/>
      <c r="C25" s="114"/>
      <c r="D25" s="104"/>
      <c r="H25" s="32" t="s">
        <v>13</v>
      </c>
      <c r="I25" s="30">
        <f>SUM(I19:I24)</f>
        <v>0</v>
      </c>
    </row>
    <row r="26" spans="1:10" ht="15.75" customHeight="1" x14ac:dyDescent="0.35">
      <c r="A26" s="26"/>
      <c r="B26" s="9"/>
      <c r="C26" s="114"/>
      <c r="D26" s="104"/>
      <c r="F26" s="14"/>
      <c r="G26" s="14"/>
      <c r="J26" s="1"/>
    </row>
    <row r="27" spans="1:10" ht="15.75" customHeight="1" thickBot="1" x14ac:dyDescent="0.4">
      <c r="A27" s="26"/>
      <c r="B27" s="9"/>
      <c r="C27" s="114"/>
      <c r="D27" s="104"/>
      <c r="H27" s="16"/>
      <c r="I27" s="14"/>
    </row>
    <row r="28" spans="1:10" ht="15.75" customHeight="1" thickBot="1" x14ac:dyDescent="0.4">
      <c r="A28" s="26"/>
      <c r="B28" s="9"/>
      <c r="C28" s="114"/>
      <c r="D28" s="104"/>
      <c r="F28" s="15" t="s">
        <v>4</v>
      </c>
      <c r="G28" s="11" t="s">
        <v>17</v>
      </c>
      <c r="I28" s="14"/>
    </row>
    <row r="29" spans="1:10" ht="15.75" customHeight="1" thickBot="1" x14ac:dyDescent="0.4">
      <c r="A29" s="26"/>
      <c r="B29" s="9"/>
      <c r="C29" s="114"/>
      <c r="D29" s="104"/>
      <c r="G29" s="11" t="s">
        <v>66</v>
      </c>
      <c r="H29" s="134" t="s">
        <v>196</v>
      </c>
    </row>
    <row r="30" spans="1:10" ht="15.75" customHeight="1" x14ac:dyDescent="0.3">
      <c r="A30" s="26"/>
      <c r="B30" s="9"/>
      <c r="C30" s="114"/>
      <c r="D30" s="104"/>
      <c r="F30" s="36" t="s">
        <v>60</v>
      </c>
      <c r="G30" s="12"/>
      <c r="H30" s="17"/>
      <c r="I30" s="12"/>
    </row>
    <row r="31" spans="1:10" ht="15.75" customHeight="1" x14ac:dyDescent="0.3">
      <c r="A31" s="26"/>
      <c r="B31" s="9"/>
      <c r="C31" s="114"/>
      <c r="D31" s="104"/>
      <c r="E31" s="12"/>
      <c r="F31" s="36" t="s">
        <v>58</v>
      </c>
      <c r="G31" s="12"/>
      <c r="H31" s="17"/>
      <c r="I31" s="12"/>
    </row>
    <row r="32" spans="1:10" ht="15.75" customHeight="1" x14ac:dyDescent="0.25">
      <c r="A32" s="26"/>
      <c r="B32" s="9"/>
      <c r="C32" s="114"/>
      <c r="D32" s="104"/>
      <c r="E32" s="12"/>
    </row>
    <row r="33" spans="1:9" ht="15.75" customHeight="1" x14ac:dyDescent="0.25">
      <c r="A33" s="26"/>
      <c r="B33" s="9"/>
      <c r="C33" s="114"/>
      <c r="D33" s="104"/>
      <c r="E33" s="12"/>
      <c r="F33" s="219" t="s">
        <v>21</v>
      </c>
      <c r="G33" s="201" t="s">
        <v>0</v>
      </c>
      <c r="H33" s="219" t="s">
        <v>22</v>
      </c>
      <c r="I33" s="201" t="s">
        <v>2</v>
      </c>
    </row>
    <row r="34" spans="1:9" ht="15.75" customHeight="1" x14ac:dyDescent="0.25">
      <c r="A34" s="26"/>
      <c r="B34" s="9"/>
      <c r="C34" s="114"/>
      <c r="D34" s="64"/>
      <c r="F34" s="222"/>
      <c r="G34" s="221"/>
      <c r="H34" s="222"/>
      <c r="I34" s="222"/>
    </row>
    <row r="35" spans="1:9" ht="15.75" customHeight="1" x14ac:dyDescent="0.25">
      <c r="A35" s="57"/>
      <c r="B35" s="58"/>
      <c r="C35" s="115"/>
      <c r="D35" s="105"/>
      <c r="E35" s="12"/>
      <c r="F35" s="114"/>
      <c r="G35" s="9"/>
      <c r="H35" s="20"/>
      <c r="I35" s="64"/>
    </row>
    <row r="36" spans="1:9" ht="15.75" customHeight="1" x14ac:dyDescent="0.25">
      <c r="A36" s="26"/>
      <c r="B36" s="9"/>
      <c r="C36" s="114"/>
      <c r="D36" s="104"/>
      <c r="F36" s="116"/>
      <c r="G36" s="9"/>
      <c r="H36" s="20"/>
      <c r="I36" s="64"/>
    </row>
    <row r="37" spans="1:9" ht="15.75" customHeight="1" x14ac:dyDescent="0.25">
      <c r="A37" s="26"/>
      <c r="B37" s="9"/>
      <c r="C37" s="114"/>
      <c r="D37" s="104"/>
      <c r="F37" s="116"/>
      <c r="G37" s="9"/>
      <c r="H37" s="20"/>
      <c r="I37" s="64"/>
    </row>
    <row r="38" spans="1:9" ht="15.75" customHeight="1" x14ac:dyDescent="0.25">
      <c r="A38" s="26"/>
      <c r="B38" s="9"/>
      <c r="C38" s="114"/>
      <c r="D38" s="104"/>
      <c r="F38" s="114"/>
      <c r="G38" s="9"/>
      <c r="H38" s="20"/>
      <c r="I38" s="104"/>
    </row>
    <row r="39" spans="1:9" ht="15.75" customHeight="1" x14ac:dyDescent="0.25">
      <c r="A39" s="26"/>
      <c r="B39" s="9"/>
      <c r="C39" s="114"/>
      <c r="D39" s="104"/>
      <c r="F39" s="114"/>
      <c r="G39" s="9"/>
      <c r="H39" s="20"/>
      <c r="I39" s="104"/>
    </row>
    <row r="40" spans="1:9" ht="15.75" customHeight="1" thickBot="1" x14ac:dyDescent="0.35">
      <c r="A40" s="204" t="s">
        <v>80</v>
      </c>
      <c r="B40" s="205"/>
      <c r="C40" s="206"/>
      <c r="D40" s="21">
        <f>'Section 1 add'!I57</f>
        <v>0</v>
      </c>
      <c r="F40" s="204" t="s">
        <v>79</v>
      </c>
      <c r="G40" s="205"/>
      <c r="H40" s="206"/>
      <c r="I40" s="108">
        <f>'Sections 2 et 3 add'!I58</f>
        <v>0</v>
      </c>
    </row>
    <row r="41" spans="1:9" ht="15.75" customHeight="1" thickBot="1" x14ac:dyDescent="0.35">
      <c r="A41" s="5"/>
      <c r="C41" s="23" t="s">
        <v>13</v>
      </c>
      <c r="D41" s="30">
        <f>SUM(D19:D40)</f>
        <v>0</v>
      </c>
      <c r="F41" s="12"/>
      <c r="G41" s="12"/>
      <c r="H41" s="23" t="s">
        <v>13</v>
      </c>
      <c r="I41" s="59">
        <f>SUM(I35:I40)</f>
        <v>0</v>
      </c>
    </row>
    <row r="42" spans="1:9" ht="15.75" customHeight="1" thickBot="1" x14ac:dyDescent="0.35">
      <c r="A42" s="5"/>
      <c r="C42" s="23"/>
      <c r="D42" s="119"/>
      <c r="F42" s="244" t="str">
        <f>IF(D41&lt;&gt;H63,"ATTENTION! Le total de la Section 1 est différent du Solde au caisse recettes-déboursés à la fin de la période indiqué à la Section 4. Vous devez identifier l'écart et apporter les corrections.","")</f>
        <v/>
      </c>
      <c r="G42" s="244"/>
      <c r="H42" s="244"/>
      <c r="I42" s="244"/>
    </row>
    <row r="43" spans="1:9" ht="15.75" customHeight="1" thickBot="1" x14ac:dyDescent="0.4">
      <c r="A43" s="15" t="s">
        <v>6</v>
      </c>
      <c r="B43" s="11" t="s">
        <v>27</v>
      </c>
      <c r="F43" s="244"/>
      <c r="G43" s="244"/>
      <c r="H43" s="244"/>
      <c r="I43" s="244"/>
    </row>
    <row r="44" spans="1:9" ht="15" customHeight="1" x14ac:dyDescent="0.35">
      <c r="A44" s="16"/>
      <c r="B44" s="11" t="s">
        <v>28</v>
      </c>
      <c r="F44" s="244"/>
      <c r="G44" s="244"/>
      <c r="H44" s="244"/>
      <c r="I44" s="244"/>
    </row>
    <row r="46" spans="1:9" x14ac:dyDescent="0.25">
      <c r="A46" t="s">
        <v>76</v>
      </c>
      <c r="F46" s="240" t="s">
        <v>192</v>
      </c>
      <c r="G46" s="241"/>
      <c r="H46" s="240" t="s">
        <v>193</v>
      </c>
      <c r="I46" s="241"/>
    </row>
    <row r="47" spans="1:9" ht="12" customHeight="1" thickBot="1" x14ac:dyDescent="0.3">
      <c r="F47" s="242"/>
      <c r="G47" s="243"/>
      <c r="H47" s="242"/>
      <c r="I47" s="243"/>
    </row>
    <row r="48" spans="1:9" s="4" customFormat="1" ht="19.5" customHeight="1" thickBot="1" x14ac:dyDescent="0.4">
      <c r="A48" s="223" t="s">
        <v>81</v>
      </c>
      <c r="B48" s="223"/>
      <c r="C48" s="223"/>
      <c r="D48" s="237" t="s">
        <v>195</v>
      </c>
      <c r="E48" s="143" t="s">
        <v>23</v>
      </c>
      <c r="F48" s="153"/>
      <c r="G48" s="239"/>
      <c r="H48" s="168" t="s">
        <v>198</v>
      </c>
      <c r="I48" s="169"/>
    </row>
    <row r="49" spans="1:9" s="4" customFormat="1" ht="19.5" customHeight="1" x14ac:dyDescent="0.35">
      <c r="A49" s="224"/>
      <c r="B49" s="224"/>
      <c r="C49" s="224"/>
      <c r="D49" s="238"/>
      <c r="E49" s="148"/>
      <c r="F49" s="148"/>
      <c r="G49" s="148"/>
      <c r="H49" s="170"/>
      <c r="I49" s="170"/>
    </row>
    <row r="50" spans="1:9" s="4" customFormat="1" ht="20.149999999999999" customHeight="1" thickBot="1" x14ac:dyDescent="0.4">
      <c r="A50" s="12" t="s">
        <v>32</v>
      </c>
      <c r="B50" s="37"/>
      <c r="C50" s="22"/>
      <c r="D50" s="137">
        <v>44927</v>
      </c>
      <c r="E50" s="3" t="s">
        <v>23</v>
      </c>
      <c r="F50" s="149"/>
      <c r="G50" s="245"/>
      <c r="H50" s="149"/>
      <c r="I50" s="150"/>
    </row>
    <row r="51" spans="1:9" s="4" customFormat="1" ht="20.149999999999999" customHeight="1" thickBot="1" x14ac:dyDescent="0.4">
      <c r="A51" s="12" t="s">
        <v>33</v>
      </c>
      <c r="B51" s="37"/>
      <c r="C51" s="22"/>
      <c r="D51" s="137">
        <v>44958</v>
      </c>
      <c r="E51" s="3" t="s">
        <v>23</v>
      </c>
      <c r="F51" s="171"/>
      <c r="G51" s="172"/>
      <c r="H51" s="171"/>
      <c r="I51" s="173"/>
    </row>
    <row r="52" spans="1:9" s="4" customFormat="1" ht="20.149999999999999" customHeight="1" thickBot="1" x14ac:dyDescent="0.4">
      <c r="A52" s="12" t="s">
        <v>34</v>
      </c>
      <c r="B52" s="37"/>
      <c r="C52" s="22"/>
      <c r="D52" s="137">
        <v>44986</v>
      </c>
      <c r="E52" s="3" t="s">
        <v>23</v>
      </c>
      <c r="F52" s="171"/>
      <c r="G52" s="172"/>
      <c r="H52" s="171"/>
      <c r="I52" s="173"/>
    </row>
    <row r="53" spans="1:9" s="4" customFormat="1" ht="20.149999999999999" customHeight="1" thickBot="1" x14ac:dyDescent="0.4">
      <c r="A53" s="12" t="s">
        <v>35</v>
      </c>
      <c r="B53" s="37"/>
      <c r="C53" s="22"/>
      <c r="D53" s="137">
        <v>45017</v>
      </c>
      <c r="E53" s="3" t="s">
        <v>23</v>
      </c>
      <c r="F53" s="171"/>
      <c r="G53" s="172"/>
      <c r="H53" s="171"/>
      <c r="I53" s="173"/>
    </row>
    <row r="54" spans="1:9" s="4" customFormat="1" ht="20.149999999999999" customHeight="1" thickBot="1" x14ac:dyDescent="0.4">
      <c r="A54" s="12" t="s">
        <v>36</v>
      </c>
      <c r="B54" s="37"/>
      <c r="C54" s="22"/>
      <c r="D54" s="137">
        <v>45047</v>
      </c>
      <c r="E54" s="3" t="s">
        <v>23</v>
      </c>
      <c r="F54" s="171"/>
      <c r="G54" s="172"/>
      <c r="H54" s="171"/>
      <c r="I54" s="173"/>
    </row>
    <row r="55" spans="1:9" s="4" customFormat="1" ht="20.149999999999999" customHeight="1" thickBot="1" x14ac:dyDescent="0.4">
      <c r="A55" s="12" t="s">
        <v>37</v>
      </c>
      <c r="B55" s="37"/>
      <c r="C55" s="22"/>
      <c r="D55" s="137">
        <v>45078</v>
      </c>
      <c r="E55" s="3" t="s">
        <v>23</v>
      </c>
      <c r="F55" s="171"/>
      <c r="G55" s="172"/>
      <c r="H55" s="171"/>
      <c r="I55" s="173"/>
    </row>
    <row r="56" spans="1:9" s="4" customFormat="1" ht="20.149999999999999" customHeight="1" thickBot="1" x14ac:dyDescent="0.4">
      <c r="A56" s="12" t="s">
        <v>38</v>
      </c>
      <c r="B56" s="37"/>
      <c r="C56" s="22"/>
      <c r="D56" s="137">
        <v>45108</v>
      </c>
      <c r="E56" s="3" t="s">
        <v>23</v>
      </c>
      <c r="F56" s="171"/>
      <c r="G56" s="172"/>
      <c r="H56" s="171"/>
      <c r="I56" s="173"/>
    </row>
    <row r="57" spans="1:9" s="4" customFormat="1" ht="20.149999999999999" customHeight="1" thickBot="1" x14ac:dyDescent="0.4">
      <c r="A57" s="12" t="s">
        <v>39</v>
      </c>
      <c r="B57" s="37"/>
      <c r="C57" s="22"/>
      <c r="D57" s="137">
        <v>45139</v>
      </c>
      <c r="E57" s="3" t="s">
        <v>23</v>
      </c>
      <c r="F57" s="171"/>
      <c r="G57" s="172"/>
      <c r="H57" s="171"/>
      <c r="I57" s="173"/>
    </row>
    <row r="58" spans="1:9" s="4" customFormat="1" ht="20.149999999999999" customHeight="1" thickBot="1" x14ac:dyDescent="0.4">
      <c r="A58" s="12" t="s">
        <v>40</v>
      </c>
      <c r="B58" s="37"/>
      <c r="C58" s="22"/>
      <c r="D58" s="137">
        <v>45170</v>
      </c>
      <c r="E58" s="3" t="s">
        <v>23</v>
      </c>
      <c r="F58" s="171"/>
      <c r="G58" s="172"/>
      <c r="H58" s="171"/>
      <c r="I58" s="173"/>
    </row>
    <row r="59" spans="1:9" s="4" customFormat="1" ht="20.149999999999999" customHeight="1" thickBot="1" x14ac:dyDescent="0.4">
      <c r="A59" s="12" t="s">
        <v>41</v>
      </c>
      <c r="B59" s="37"/>
      <c r="C59" s="22"/>
      <c r="D59" s="137">
        <v>45200</v>
      </c>
      <c r="E59" s="3" t="s">
        <v>23</v>
      </c>
      <c r="F59" s="171"/>
      <c r="G59" s="172"/>
      <c r="H59" s="171"/>
      <c r="I59" s="173"/>
    </row>
    <row r="60" spans="1:9" s="4" customFormat="1" ht="20.149999999999999" customHeight="1" thickBot="1" x14ac:dyDescent="0.4">
      <c r="A60" s="12" t="s">
        <v>42</v>
      </c>
      <c r="B60" s="37"/>
      <c r="C60" s="22"/>
      <c r="D60" s="137">
        <v>45231</v>
      </c>
      <c r="E60" s="3" t="s">
        <v>23</v>
      </c>
      <c r="F60" s="171"/>
      <c r="G60" s="172"/>
      <c r="H60" s="171"/>
      <c r="I60" s="173"/>
    </row>
    <row r="61" spans="1:9" s="4" customFormat="1" ht="20.149999999999999" customHeight="1" thickBot="1" x14ac:dyDescent="0.4">
      <c r="A61" s="12" t="s">
        <v>43</v>
      </c>
      <c r="B61" s="37"/>
      <c r="C61" s="22"/>
      <c r="D61" s="137">
        <v>45261</v>
      </c>
      <c r="E61" s="3" t="s">
        <v>23</v>
      </c>
      <c r="F61" s="180"/>
      <c r="G61" s="181"/>
      <c r="H61" s="180"/>
      <c r="I61" s="198"/>
    </row>
    <row r="62" spans="1:9" s="4" customFormat="1" ht="15" customHeight="1" thickBot="1" x14ac:dyDescent="0.4">
      <c r="A62" s="162" t="s">
        <v>82</v>
      </c>
      <c r="B62" s="162"/>
      <c r="C62" s="162"/>
      <c r="D62" s="192" t="s">
        <v>196</v>
      </c>
      <c r="E62" s="145"/>
      <c r="F62" s="196" t="s">
        <v>199</v>
      </c>
      <c r="G62" s="196"/>
      <c r="H62" s="146"/>
      <c r="I62" s="147"/>
    </row>
    <row r="63" spans="1:9" s="4" customFormat="1" ht="28.25" customHeight="1" thickBot="1" x14ac:dyDescent="0.4">
      <c r="A63" s="163"/>
      <c r="B63" s="163"/>
      <c r="C63" s="163"/>
      <c r="D63" s="193"/>
      <c r="E63" s="144" t="s">
        <v>23</v>
      </c>
      <c r="F63" s="197"/>
      <c r="G63" s="197"/>
      <c r="H63" s="153"/>
      <c r="I63" s="154"/>
    </row>
    <row r="64" spans="1:9" ht="24" customHeight="1" x14ac:dyDescent="0.35">
      <c r="D64" s="23" t="s">
        <v>13</v>
      </c>
      <c r="E64" s="3" t="s">
        <v>24</v>
      </c>
      <c r="F64" s="194">
        <f>SUM(F48:G61)</f>
        <v>0</v>
      </c>
      <c r="G64" s="195"/>
      <c r="H64" s="194">
        <f>SUM(H50:I63)</f>
        <v>0</v>
      </c>
      <c r="I64" s="195"/>
    </row>
    <row r="65" spans="1:9" ht="12" customHeight="1" x14ac:dyDescent="0.35">
      <c r="D65" s="23"/>
      <c r="E65" s="3"/>
      <c r="F65" s="110" t="s">
        <v>61</v>
      </c>
      <c r="G65" s="111"/>
      <c r="H65" s="112"/>
      <c r="I65" s="111"/>
    </row>
    <row r="66" spans="1:9" ht="12" customHeight="1" x14ac:dyDescent="0.35">
      <c r="D66" s="23"/>
      <c r="E66" s="3"/>
      <c r="F66" s="110" t="s">
        <v>62</v>
      </c>
      <c r="G66" s="111"/>
      <c r="H66" s="112"/>
      <c r="I66" s="111"/>
    </row>
    <row r="67" spans="1:9" ht="12" customHeight="1" x14ac:dyDescent="0.35">
      <c r="D67" s="23"/>
      <c r="E67" s="3"/>
      <c r="F67" s="110"/>
      <c r="G67" s="111"/>
      <c r="H67" s="112"/>
      <c r="I67" s="111"/>
    </row>
    <row r="68" spans="1:9" ht="15.75" customHeight="1" x14ac:dyDescent="0.35">
      <c r="D68" s="23"/>
      <c r="E68" s="3"/>
      <c r="F68" s="24"/>
      <c r="G68" s="24"/>
      <c r="H68" s="24"/>
      <c r="I68" s="24"/>
    </row>
    <row r="69" spans="1:9" ht="15.75" customHeight="1" x14ac:dyDescent="0.35">
      <c r="D69" s="23"/>
      <c r="E69" s="3"/>
      <c r="F69" s="24"/>
      <c r="G69" s="24"/>
      <c r="H69" s="24"/>
      <c r="I69" s="24"/>
    </row>
    <row r="70" spans="1:9" ht="15.75" customHeight="1" thickBot="1" x14ac:dyDescent="0.4">
      <c r="D70" s="23"/>
      <c r="E70" s="3"/>
      <c r="F70" s="24"/>
      <c r="G70" s="24"/>
      <c r="H70" s="24"/>
      <c r="I70" s="24"/>
    </row>
    <row r="71" spans="1:9" ht="15.75" customHeight="1" thickBot="1" x14ac:dyDescent="0.4">
      <c r="A71" s="15" t="s">
        <v>7</v>
      </c>
      <c r="B71" s="13" t="s">
        <v>52</v>
      </c>
      <c r="H71" s="38"/>
    </row>
    <row r="72" spans="1:9" ht="15.75" customHeight="1" x14ac:dyDescent="0.35">
      <c r="B72" s="13" t="s">
        <v>53</v>
      </c>
      <c r="C72" s="6"/>
      <c r="H72" s="38"/>
    </row>
    <row r="73" spans="1:9" ht="15.75" customHeight="1" x14ac:dyDescent="0.25"/>
    <row r="74" spans="1:9" s="4" customFormat="1" ht="15.75" customHeight="1" thickBot="1" x14ac:dyDescent="0.4">
      <c r="A74" s="12" t="s">
        <v>82</v>
      </c>
      <c r="B74" s="37"/>
      <c r="C74" s="37"/>
      <c r="D74" s="135" t="s">
        <v>196</v>
      </c>
      <c r="F74" s="157"/>
      <c r="G74" s="158"/>
      <c r="H74" s="174">
        <f>+H63</f>
        <v>0</v>
      </c>
      <c r="I74" s="175"/>
    </row>
    <row r="75" spans="1:9" s="4" customFormat="1" ht="15.75" customHeight="1" thickBot="1" x14ac:dyDescent="0.4">
      <c r="A75" s="12" t="s">
        <v>83</v>
      </c>
      <c r="B75" s="37"/>
      <c r="C75" s="37"/>
      <c r="D75" s="135" t="s">
        <v>196</v>
      </c>
      <c r="F75" s="157"/>
      <c r="G75" s="158"/>
      <c r="H75" s="174">
        <f>+I25</f>
        <v>0</v>
      </c>
      <c r="I75" s="175"/>
    </row>
    <row r="76" spans="1:9" s="4" customFormat="1" ht="15.75" customHeight="1" thickBot="1" x14ac:dyDescent="0.4">
      <c r="A76" s="12" t="s">
        <v>84</v>
      </c>
      <c r="B76" s="37"/>
      <c r="C76" s="37"/>
      <c r="D76" s="135" t="s">
        <v>196</v>
      </c>
      <c r="F76" s="174">
        <f>+I41</f>
        <v>0</v>
      </c>
      <c r="G76" s="175"/>
      <c r="H76" s="157"/>
      <c r="I76" s="158"/>
    </row>
    <row r="77" spans="1:9" s="4" customFormat="1" ht="15.75" customHeight="1" thickBot="1" x14ac:dyDescent="0.4">
      <c r="A77" s="12" t="s">
        <v>85</v>
      </c>
      <c r="B77" s="37"/>
      <c r="C77" s="37"/>
      <c r="D77" s="135" t="s">
        <v>196</v>
      </c>
      <c r="F77" s="179"/>
      <c r="G77" s="173"/>
      <c r="H77" s="157"/>
      <c r="I77" s="158"/>
    </row>
    <row r="78" spans="1:9" ht="15.75" customHeight="1" x14ac:dyDescent="0.3">
      <c r="A78" s="1"/>
      <c r="D78" s="23" t="s">
        <v>13</v>
      </c>
      <c r="F78" s="155">
        <f>SUM(F76:G77)</f>
        <v>0</v>
      </c>
      <c r="G78" s="156"/>
      <c r="H78" s="155">
        <f>SUM(H74:I75)</f>
        <v>0</v>
      </c>
      <c r="I78" s="156"/>
    </row>
    <row r="79" spans="1:9" ht="12" customHeight="1" x14ac:dyDescent="0.3">
      <c r="B79" s="5"/>
      <c r="C79" s="5"/>
      <c r="D79" s="5"/>
      <c r="F79" s="110" t="s">
        <v>61</v>
      </c>
      <c r="G79" s="111"/>
      <c r="H79" s="112"/>
      <c r="I79" s="111"/>
    </row>
    <row r="80" spans="1:9" ht="12" customHeight="1" x14ac:dyDescent="0.3">
      <c r="B80" s="5"/>
      <c r="C80" s="5"/>
      <c r="D80" s="5"/>
      <c r="F80" s="110" t="s">
        <v>63</v>
      </c>
      <c r="G80" s="111"/>
      <c r="H80" s="112"/>
      <c r="I80" s="111"/>
    </row>
    <row r="81" spans="1:9" ht="13" thickBot="1" x14ac:dyDescent="0.3">
      <c r="F81" s="113"/>
      <c r="G81" s="113"/>
      <c r="H81" s="113"/>
      <c r="I81" s="113"/>
    </row>
    <row r="82" spans="1:9" ht="15" customHeight="1" thickBot="1" x14ac:dyDescent="0.35">
      <c r="A82" s="40" t="s">
        <v>48</v>
      </c>
      <c r="B82" s="34"/>
      <c r="C82" s="41"/>
      <c r="D82" s="41"/>
      <c r="E82" s="41"/>
      <c r="F82" s="41"/>
      <c r="G82" s="41"/>
      <c r="H82" s="41"/>
      <c r="I82" s="42"/>
    </row>
    <row r="83" spans="1:9" ht="15.75" customHeight="1" x14ac:dyDescent="0.25"/>
    <row r="84" spans="1:9" ht="15.75" customHeight="1" thickBot="1" x14ac:dyDescent="0.3"/>
    <row r="85" spans="1:9" ht="15.75" customHeight="1" thickBot="1" x14ac:dyDescent="0.4">
      <c r="A85" s="15" t="s">
        <v>10</v>
      </c>
      <c r="B85" s="11" t="s">
        <v>67</v>
      </c>
      <c r="C85" s="5"/>
      <c r="G85" s="136" t="s">
        <v>196</v>
      </c>
      <c r="I85" s="39"/>
    </row>
    <row r="86" spans="1:9" ht="15.75" customHeight="1" x14ac:dyDescent="0.25">
      <c r="A86" s="36"/>
    </row>
    <row r="87" spans="1:9" ht="15.75" customHeight="1" x14ac:dyDescent="0.35">
      <c r="A87" s="4"/>
    </row>
    <row r="88" spans="1:9" ht="15.75" customHeight="1" x14ac:dyDescent="0.25">
      <c r="A88" s="201" t="s">
        <v>0</v>
      </c>
      <c r="B88" s="207" t="s">
        <v>22</v>
      </c>
      <c r="C88" s="164" t="s">
        <v>86</v>
      </c>
      <c r="D88" s="165"/>
      <c r="E88" s="97"/>
      <c r="F88" s="207" t="s">
        <v>26</v>
      </c>
      <c r="G88" s="207" t="s">
        <v>64</v>
      </c>
      <c r="H88" s="164" t="s">
        <v>69</v>
      </c>
      <c r="I88" s="176"/>
    </row>
    <row r="89" spans="1:9" ht="23.25" customHeight="1" x14ac:dyDescent="0.25">
      <c r="A89" s="209"/>
      <c r="B89" s="202"/>
      <c r="C89" s="166"/>
      <c r="D89" s="167"/>
      <c r="E89" s="98"/>
      <c r="F89" s="188"/>
      <c r="G89" s="188"/>
      <c r="H89" s="177"/>
      <c r="I89" s="178"/>
    </row>
    <row r="90" spans="1:9" ht="15.75" customHeight="1" x14ac:dyDescent="0.25">
      <c r="A90" s="122"/>
      <c r="B90" s="123"/>
      <c r="C90" s="159"/>
      <c r="D90" s="160"/>
      <c r="E90" s="161"/>
      <c r="F90" s="123"/>
      <c r="G90" s="127"/>
      <c r="H90" s="151"/>
      <c r="I90" s="152"/>
    </row>
    <row r="91" spans="1:9" ht="15.75" customHeight="1" x14ac:dyDescent="0.3">
      <c r="A91" s="124"/>
      <c r="B91" s="123"/>
      <c r="C91" s="159"/>
      <c r="D91" s="160"/>
      <c r="E91" s="161"/>
      <c r="F91" s="123"/>
      <c r="G91" s="127"/>
      <c r="H91" s="151"/>
      <c r="I91" s="152"/>
    </row>
    <row r="92" spans="1:9" ht="15.75" customHeight="1" x14ac:dyDescent="0.3">
      <c r="A92" s="124"/>
      <c r="B92" s="123"/>
      <c r="C92" s="159"/>
      <c r="D92" s="160"/>
      <c r="E92" s="161"/>
      <c r="F92" s="123"/>
      <c r="G92" s="127"/>
      <c r="H92" s="151"/>
      <c r="I92" s="152"/>
    </row>
    <row r="93" spans="1:9" ht="15.75" customHeight="1" x14ac:dyDescent="0.3">
      <c r="A93" s="124"/>
      <c r="B93" s="123"/>
      <c r="C93" s="159"/>
      <c r="D93" s="160"/>
      <c r="E93" s="161"/>
      <c r="F93" s="123"/>
      <c r="G93" s="127"/>
      <c r="H93" s="151"/>
      <c r="I93" s="152"/>
    </row>
    <row r="94" spans="1:9" ht="15.75" customHeight="1" x14ac:dyDescent="0.3">
      <c r="A94" s="124"/>
      <c r="B94" s="123"/>
      <c r="C94" s="159"/>
      <c r="D94" s="160"/>
      <c r="E94" s="161"/>
      <c r="F94" s="123"/>
      <c r="G94" s="127"/>
      <c r="H94" s="151"/>
      <c r="I94" s="152"/>
    </row>
    <row r="95" spans="1:9" ht="15.75" customHeight="1" x14ac:dyDescent="0.3">
      <c r="A95" s="124"/>
      <c r="B95" s="123"/>
      <c r="C95" s="159"/>
      <c r="D95" s="160"/>
      <c r="E95" s="161"/>
      <c r="F95" s="123"/>
      <c r="G95" s="127"/>
      <c r="H95" s="151"/>
      <c r="I95" s="152"/>
    </row>
    <row r="96" spans="1:9" ht="15.75" customHeight="1" x14ac:dyDescent="0.3">
      <c r="A96" s="124"/>
      <c r="B96" s="123"/>
      <c r="C96" s="159"/>
      <c r="D96" s="160"/>
      <c r="E96" s="161"/>
      <c r="F96" s="123"/>
      <c r="G96" s="127"/>
      <c r="H96" s="151"/>
      <c r="I96" s="152"/>
    </row>
    <row r="97" spans="1:9" ht="15.75" customHeight="1" x14ac:dyDescent="0.3">
      <c r="A97" s="124"/>
      <c r="B97" s="123"/>
      <c r="C97" s="159"/>
      <c r="D97" s="160"/>
      <c r="E97" s="161"/>
      <c r="F97" s="123"/>
      <c r="G97" s="127"/>
      <c r="H97" s="151"/>
      <c r="I97" s="152"/>
    </row>
    <row r="98" spans="1:9" ht="15.75" customHeight="1" x14ac:dyDescent="0.3">
      <c r="A98" s="124"/>
      <c r="B98" s="123"/>
      <c r="C98" s="159"/>
      <c r="D98" s="160"/>
      <c r="E98" s="161"/>
      <c r="F98" s="123"/>
      <c r="G98" s="127"/>
      <c r="H98" s="151"/>
      <c r="I98" s="152"/>
    </row>
    <row r="99" spans="1:9" ht="15.75" customHeight="1" x14ac:dyDescent="0.3">
      <c r="A99" s="124"/>
      <c r="B99" s="123"/>
      <c r="C99" s="159"/>
      <c r="D99" s="160"/>
      <c r="E99" s="161"/>
      <c r="F99" s="123"/>
      <c r="G99" s="127"/>
      <c r="H99" s="151"/>
      <c r="I99" s="152"/>
    </row>
    <row r="100" spans="1:9" ht="15.75" customHeight="1" x14ac:dyDescent="0.3">
      <c r="A100" s="124"/>
      <c r="B100" s="123"/>
      <c r="C100" s="159"/>
      <c r="D100" s="160"/>
      <c r="E100" s="161"/>
      <c r="F100" s="123"/>
      <c r="G100" s="127"/>
      <c r="H100" s="151"/>
      <c r="I100" s="152"/>
    </row>
    <row r="101" spans="1:9" ht="15.75" customHeight="1" x14ac:dyDescent="0.3">
      <c r="A101" s="124"/>
      <c r="B101" s="123"/>
      <c r="C101" s="159"/>
      <c r="D101" s="160"/>
      <c r="E101" s="161"/>
      <c r="F101" s="123"/>
      <c r="G101" s="127"/>
      <c r="H101" s="151"/>
      <c r="I101" s="152"/>
    </row>
    <row r="102" spans="1:9" ht="15.75" customHeight="1" x14ac:dyDescent="0.3">
      <c r="A102" s="124"/>
      <c r="B102" s="123"/>
      <c r="C102" s="159"/>
      <c r="D102" s="160"/>
      <c r="E102" s="161"/>
      <c r="F102" s="123"/>
      <c r="G102" s="127"/>
      <c r="H102" s="151"/>
      <c r="I102" s="152"/>
    </row>
    <row r="103" spans="1:9" ht="15.75" customHeight="1" x14ac:dyDescent="0.3">
      <c r="A103" s="124"/>
      <c r="B103" s="123"/>
      <c r="C103" s="159"/>
      <c r="D103" s="160"/>
      <c r="E103" s="161"/>
      <c r="F103" s="123"/>
      <c r="G103" s="127"/>
      <c r="H103" s="151"/>
      <c r="I103" s="152"/>
    </row>
    <row r="104" spans="1:9" ht="15.75" customHeight="1" x14ac:dyDescent="0.3">
      <c r="A104" s="124"/>
      <c r="B104" s="123"/>
      <c r="C104" s="159"/>
      <c r="D104" s="160"/>
      <c r="E104" s="161"/>
      <c r="F104" s="123"/>
      <c r="G104" s="127"/>
      <c r="H104" s="151"/>
      <c r="I104" s="152"/>
    </row>
    <row r="105" spans="1:9" ht="15.75" customHeight="1" x14ac:dyDescent="0.25"/>
    <row r="106" spans="1:9" ht="15.75" customHeight="1" thickBot="1" x14ac:dyDescent="0.3"/>
    <row r="107" spans="1:9" ht="15.75" customHeight="1" thickBot="1" x14ac:dyDescent="0.4">
      <c r="A107" s="15" t="s">
        <v>29</v>
      </c>
      <c r="B107" s="13" t="s">
        <v>65</v>
      </c>
      <c r="C107" s="5"/>
      <c r="D107" s="5"/>
      <c r="F107" s="14"/>
      <c r="I107" s="39"/>
    </row>
    <row r="108" spans="1:9" ht="15.75" customHeight="1" thickBot="1" x14ac:dyDescent="0.4">
      <c r="B108" s="11" t="s">
        <v>51</v>
      </c>
      <c r="C108" s="136" t="s">
        <v>200</v>
      </c>
      <c r="D108" s="51" t="s">
        <v>12</v>
      </c>
      <c r="E108" s="14"/>
      <c r="F108" s="136" t="s">
        <v>196</v>
      </c>
      <c r="I108" s="43"/>
    </row>
    <row r="109" spans="1:9" ht="15.75" customHeight="1" x14ac:dyDescent="0.25"/>
    <row r="110" spans="1:9" ht="15.75" customHeight="1" thickBot="1" x14ac:dyDescent="0.3"/>
    <row r="111" spans="1:9" ht="15.75" customHeight="1" thickTop="1" thickBot="1" x14ac:dyDescent="0.35">
      <c r="A111" s="45" t="s">
        <v>31</v>
      </c>
      <c r="B111" s="46"/>
      <c r="C111" s="62"/>
      <c r="D111" s="46" t="s">
        <v>30</v>
      </c>
      <c r="E111" s="46"/>
      <c r="F111" s="46"/>
      <c r="G111" s="46"/>
      <c r="H111" s="48"/>
      <c r="I111" s="47"/>
    </row>
    <row r="112" spans="1:9" ht="15.75" customHeight="1" thickTop="1" x14ac:dyDescent="0.25">
      <c r="A112" s="228" t="s">
        <v>25</v>
      </c>
      <c r="B112" s="234" t="s">
        <v>26</v>
      </c>
      <c r="C112" s="235" t="s">
        <v>44</v>
      </c>
      <c r="D112" s="230" t="s">
        <v>87</v>
      </c>
      <c r="E112" s="231"/>
      <c r="F112" s="187" t="s">
        <v>26</v>
      </c>
      <c r="G112" s="191" t="s">
        <v>0</v>
      </c>
      <c r="H112" s="187" t="s">
        <v>22</v>
      </c>
      <c r="I112" s="189" t="s">
        <v>44</v>
      </c>
    </row>
    <row r="113" spans="1:9" ht="34.5" customHeight="1" x14ac:dyDescent="0.25">
      <c r="A113" s="229"/>
      <c r="B113" s="209"/>
      <c r="C113" s="236"/>
      <c r="D113" s="232"/>
      <c r="E113" s="233"/>
      <c r="F113" s="188"/>
      <c r="G113" s="166"/>
      <c r="H113" s="188"/>
      <c r="I113" s="190"/>
    </row>
    <row r="114" spans="1:9" ht="15.75" customHeight="1" x14ac:dyDescent="0.25">
      <c r="A114" s="68"/>
      <c r="B114" s="69"/>
      <c r="C114" s="130"/>
      <c r="D114" s="183"/>
      <c r="E114" s="184"/>
      <c r="F114" s="69"/>
      <c r="G114" s="69"/>
      <c r="H114" s="69"/>
      <c r="I114" s="128"/>
    </row>
    <row r="115" spans="1:9" ht="15.75" customHeight="1" x14ac:dyDescent="0.25">
      <c r="A115" s="68"/>
      <c r="B115" s="69"/>
      <c r="C115" s="130"/>
      <c r="D115" s="183"/>
      <c r="E115" s="184"/>
      <c r="F115" s="69"/>
      <c r="G115" s="69"/>
      <c r="H115" s="69"/>
      <c r="I115" s="128"/>
    </row>
    <row r="116" spans="1:9" ht="15.75" customHeight="1" x14ac:dyDescent="0.25">
      <c r="A116" s="68"/>
      <c r="B116" s="69"/>
      <c r="C116" s="130"/>
      <c r="D116" s="183"/>
      <c r="E116" s="184"/>
      <c r="F116" s="69"/>
      <c r="G116" s="69"/>
      <c r="H116" s="69"/>
      <c r="I116" s="128"/>
    </row>
    <row r="117" spans="1:9" ht="15.75" customHeight="1" x14ac:dyDescent="0.25">
      <c r="A117" s="68"/>
      <c r="B117" s="69"/>
      <c r="C117" s="130"/>
      <c r="D117" s="183"/>
      <c r="E117" s="184"/>
      <c r="F117" s="69"/>
      <c r="G117" s="69"/>
      <c r="H117" s="69"/>
      <c r="I117" s="128"/>
    </row>
    <row r="118" spans="1:9" ht="15.75" customHeight="1" x14ac:dyDescent="0.25">
      <c r="A118" s="68"/>
      <c r="B118" s="69"/>
      <c r="C118" s="130"/>
      <c r="D118" s="183"/>
      <c r="E118" s="184"/>
      <c r="F118" s="69"/>
      <c r="G118" s="69"/>
      <c r="H118" s="69"/>
      <c r="I118" s="128"/>
    </row>
    <row r="119" spans="1:9" ht="15.75" customHeight="1" x14ac:dyDescent="0.25">
      <c r="A119" s="68"/>
      <c r="B119" s="69"/>
      <c r="C119" s="130"/>
      <c r="D119" s="183"/>
      <c r="E119" s="184"/>
      <c r="F119" s="69"/>
      <c r="G119" s="69"/>
      <c r="H119" s="69"/>
      <c r="I119" s="128"/>
    </row>
    <row r="120" spans="1:9" ht="15.75" customHeight="1" x14ac:dyDescent="0.25">
      <c r="A120" s="68"/>
      <c r="B120" s="69"/>
      <c r="C120" s="130"/>
      <c r="D120" s="183"/>
      <c r="E120" s="184"/>
      <c r="F120" s="69"/>
      <c r="G120" s="69"/>
      <c r="H120" s="69"/>
      <c r="I120" s="128"/>
    </row>
    <row r="121" spans="1:9" ht="15.75" customHeight="1" x14ac:dyDescent="0.25">
      <c r="A121" s="68"/>
      <c r="B121" s="69"/>
      <c r="C121" s="130"/>
      <c r="D121" s="183"/>
      <c r="E121" s="184"/>
      <c r="F121" s="69"/>
      <c r="G121" s="69"/>
      <c r="H121" s="69"/>
      <c r="I121" s="128"/>
    </row>
    <row r="122" spans="1:9" ht="15.75" customHeight="1" thickBot="1" x14ac:dyDescent="0.3">
      <c r="A122" s="70"/>
      <c r="B122" s="71"/>
      <c r="C122" s="131"/>
      <c r="D122" s="185"/>
      <c r="E122" s="186"/>
      <c r="F122" s="71"/>
      <c r="G122" s="71"/>
      <c r="H122" s="71"/>
      <c r="I122" s="129"/>
    </row>
    <row r="123" spans="1:9" ht="15.75" customHeight="1" thickTop="1" x14ac:dyDescent="0.25"/>
    <row r="124" spans="1:9" ht="15.75" customHeight="1" x14ac:dyDescent="0.25"/>
    <row r="125" spans="1:9" ht="13" x14ac:dyDescent="0.3">
      <c r="A125" s="60"/>
    </row>
    <row r="127" spans="1:9" ht="15.5" x14ac:dyDescent="0.35">
      <c r="A127" s="7"/>
      <c r="B127" s="6"/>
      <c r="D127" s="182"/>
      <c r="E127" s="182"/>
      <c r="F127" s="182"/>
      <c r="G127" s="182"/>
    </row>
    <row r="128" spans="1:9" ht="15.5" x14ac:dyDescent="0.35">
      <c r="A128" s="37"/>
      <c r="B128" s="6"/>
      <c r="D128" s="125"/>
      <c r="E128" s="126"/>
      <c r="F128" s="126"/>
      <c r="G128" s="126"/>
    </row>
    <row r="129" spans="1:7" ht="15.5" x14ac:dyDescent="0.35">
      <c r="A129" s="37"/>
      <c r="B129" s="6"/>
      <c r="D129" s="6"/>
      <c r="E129" s="6"/>
      <c r="F129" s="6"/>
      <c r="G129" s="6"/>
    </row>
    <row r="130" spans="1:7" ht="15.5" x14ac:dyDescent="0.35">
      <c r="A130" s="7"/>
      <c r="B130" s="6"/>
      <c r="D130" s="182"/>
      <c r="E130" s="182"/>
      <c r="F130" s="182"/>
      <c r="G130" s="182"/>
    </row>
    <row r="131" spans="1:7" ht="15.5" x14ac:dyDescent="0.35">
      <c r="A131" s="37"/>
      <c r="B131" s="6"/>
      <c r="D131" s="125"/>
      <c r="E131" s="126"/>
      <c r="F131" s="126"/>
      <c r="G131" s="126"/>
    </row>
    <row r="132" spans="1:7" ht="15.5" x14ac:dyDescent="0.35">
      <c r="A132" s="37"/>
      <c r="B132" s="6"/>
      <c r="D132" s="6"/>
      <c r="E132" s="6"/>
      <c r="F132" s="6"/>
      <c r="G132" s="6"/>
    </row>
    <row r="133" spans="1:7" ht="15.5" x14ac:dyDescent="0.35">
      <c r="A133" s="7"/>
      <c r="B133" s="6"/>
      <c r="D133" s="182"/>
      <c r="E133" s="182"/>
      <c r="F133" s="182"/>
      <c r="G133" s="182"/>
    </row>
  </sheetData>
  <sheetProtection sheet="1" objects="1" scenarios="1"/>
  <mergeCells count="124">
    <mergeCell ref="A48:C49"/>
    <mergeCell ref="E9:F9"/>
    <mergeCell ref="C9:D9"/>
    <mergeCell ref="A112:A113"/>
    <mergeCell ref="D112:E113"/>
    <mergeCell ref="G88:G89"/>
    <mergeCell ref="F88:F89"/>
    <mergeCell ref="F112:F113"/>
    <mergeCell ref="B112:B113"/>
    <mergeCell ref="C112:C113"/>
    <mergeCell ref="B88:B89"/>
    <mergeCell ref="A88:A89"/>
    <mergeCell ref="C103:E103"/>
    <mergeCell ref="F58:G58"/>
    <mergeCell ref="D48:D49"/>
    <mergeCell ref="F57:G57"/>
    <mergeCell ref="F48:G48"/>
    <mergeCell ref="F46:G47"/>
    <mergeCell ref="F42:I44"/>
    <mergeCell ref="H46:I47"/>
    <mergeCell ref="H51:I51"/>
    <mergeCell ref="H53:I53"/>
    <mergeCell ref="F53:G53"/>
    <mergeCell ref="F50:G50"/>
    <mergeCell ref="A3:I3"/>
    <mergeCell ref="D17:D18"/>
    <mergeCell ref="B10:D10"/>
    <mergeCell ref="A40:C40"/>
    <mergeCell ref="F40:H40"/>
    <mergeCell ref="B17:B18"/>
    <mergeCell ref="C17:C18"/>
    <mergeCell ref="I17:I18"/>
    <mergeCell ref="F24:H24"/>
    <mergeCell ref="A5:I5"/>
    <mergeCell ref="H9:I10"/>
    <mergeCell ref="A17:A18"/>
    <mergeCell ref="F17:F18"/>
    <mergeCell ref="G17:G18"/>
    <mergeCell ref="H17:H18"/>
    <mergeCell ref="G33:G34"/>
    <mergeCell ref="H33:H34"/>
    <mergeCell ref="I33:I34"/>
    <mergeCell ref="F33:F34"/>
    <mergeCell ref="H64:I64"/>
    <mergeCell ref="H99:I99"/>
    <mergeCell ref="F62:G63"/>
    <mergeCell ref="H61:I61"/>
    <mergeCell ref="H102:I102"/>
    <mergeCell ref="H100:I100"/>
    <mergeCell ref="H101:I101"/>
    <mergeCell ref="F64:G64"/>
    <mergeCell ref="H75:I75"/>
    <mergeCell ref="D133:G133"/>
    <mergeCell ref="H97:I97"/>
    <mergeCell ref="D115:E115"/>
    <mergeCell ref="D121:E121"/>
    <mergeCell ref="D122:E122"/>
    <mergeCell ref="D127:G127"/>
    <mergeCell ref="C98:E98"/>
    <mergeCell ref="C97:E97"/>
    <mergeCell ref="D120:E120"/>
    <mergeCell ref="D119:E119"/>
    <mergeCell ref="D116:E116"/>
    <mergeCell ref="D117:E117"/>
    <mergeCell ref="D118:E118"/>
    <mergeCell ref="H104:I104"/>
    <mergeCell ref="H112:H113"/>
    <mergeCell ref="I112:I113"/>
    <mergeCell ref="G112:G113"/>
    <mergeCell ref="C104:E104"/>
    <mergeCell ref="C99:E99"/>
    <mergeCell ref="C102:E102"/>
    <mergeCell ref="C100:E100"/>
    <mergeCell ref="C101:E101"/>
    <mergeCell ref="D130:G130"/>
    <mergeCell ref="D114:E114"/>
    <mergeCell ref="H48:I49"/>
    <mergeCell ref="F59:G59"/>
    <mergeCell ref="F56:G56"/>
    <mergeCell ref="F52:G52"/>
    <mergeCell ref="H52:I52"/>
    <mergeCell ref="H103:I103"/>
    <mergeCell ref="H78:I78"/>
    <mergeCell ref="H60:I60"/>
    <mergeCell ref="H74:I74"/>
    <mergeCell ref="F76:G76"/>
    <mergeCell ref="H90:I90"/>
    <mergeCell ref="H91:I91"/>
    <mergeCell ref="H98:I98"/>
    <mergeCell ref="H95:I95"/>
    <mergeCell ref="H88:I89"/>
    <mergeCell ref="F60:G60"/>
    <mergeCell ref="F75:G75"/>
    <mergeCell ref="F77:G77"/>
    <mergeCell ref="F61:G61"/>
    <mergeCell ref="F51:G51"/>
    <mergeCell ref="F55:G55"/>
    <mergeCell ref="H56:I56"/>
    <mergeCell ref="H58:I58"/>
    <mergeCell ref="H54:I54"/>
    <mergeCell ref="H50:I50"/>
    <mergeCell ref="H96:I96"/>
    <mergeCell ref="H94:I94"/>
    <mergeCell ref="H63:I63"/>
    <mergeCell ref="F78:G78"/>
    <mergeCell ref="H76:I76"/>
    <mergeCell ref="C94:E94"/>
    <mergeCell ref="C95:E95"/>
    <mergeCell ref="C96:E96"/>
    <mergeCell ref="A62:C63"/>
    <mergeCell ref="F74:G74"/>
    <mergeCell ref="C90:E90"/>
    <mergeCell ref="C91:E91"/>
    <mergeCell ref="C92:E92"/>
    <mergeCell ref="C93:E93"/>
    <mergeCell ref="C88:D89"/>
    <mergeCell ref="H57:I57"/>
    <mergeCell ref="H92:I92"/>
    <mergeCell ref="H93:I93"/>
    <mergeCell ref="F54:G54"/>
    <mergeCell ref="H77:I77"/>
    <mergeCell ref="D62:D63"/>
    <mergeCell ref="H55:I55"/>
    <mergeCell ref="H59:I59"/>
  </mergeCells>
  <phoneticPr fontId="0" type="noConversion"/>
  <conditionalFormatting sqref="F42:I44">
    <cfRule type="cellIs" dxfId="0" priority="2" stopIfTrue="1" operator="equal">
      <formula>"ATTENTION! Le total de la Section 1 est différent du Solde au caisse recettes-déboursés à la fin de la période indiqué à la Section 4. Vous devez identifier l'écart et apporter les corrections."</formula>
    </cfRule>
  </conditionalFormatting>
  <printOptions horizontalCentered="1" verticalCentered="1"/>
  <pageMargins left="0.59055118110236227" right="0.59055118110236227" top="0.31496062992125984" bottom="0.31496062992125984" header="0.23622047244094491" footer="0.31496062992125984"/>
  <pageSetup scale="65" fitToHeight="0" orientation="portrait" cellComments="asDisplayed" r:id="rId1"/>
  <headerFooter alignWithMargins="0">
    <oddFooter>&amp;CPage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7"/>
  <sheetViews>
    <sheetView showGridLines="0" zoomScale="75" workbookViewId="0">
      <selection activeCell="J11" sqref="J11"/>
    </sheetView>
  </sheetViews>
  <sheetFormatPr baseColWidth="10" defaultColWidth="11.453125" defaultRowHeight="12.5" x14ac:dyDescent="0.25"/>
  <cols>
    <col min="1" max="1" width="30.81640625" customWidth="1"/>
    <col min="2" max="2" width="14.1796875" customWidth="1"/>
    <col min="3" max="3" width="14" customWidth="1"/>
    <col min="4" max="4" width="17.81640625" customWidth="1"/>
    <col min="5" max="5" width="1.81640625" customWidth="1"/>
    <col min="6" max="6" width="30.81640625" customWidth="1"/>
    <col min="7" max="7" width="14.1796875" customWidth="1"/>
    <col min="8" max="8" width="14" customWidth="1"/>
    <col min="9" max="9" width="19.81640625" customWidth="1"/>
  </cols>
  <sheetData>
    <row r="1" spans="1:9" ht="18" customHeight="1" x14ac:dyDescent="0.4">
      <c r="A1" s="25"/>
      <c r="B1" s="25"/>
      <c r="E1" s="50" t="s">
        <v>45</v>
      </c>
      <c r="I1" s="63" t="s">
        <v>49</v>
      </c>
    </row>
    <row r="2" spans="1:9" ht="18" customHeight="1" x14ac:dyDescent="0.4">
      <c r="A2" s="25"/>
      <c r="C2" s="14"/>
      <c r="D2" s="7"/>
      <c r="E2" s="50" t="s">
        <v>46</v>
      </c>
    </row>
    <row r="3" spans="1:9" ht="18" customHeight="1" x14ac:dyDescent="0.3">
      <c r="A3" s="199" t="s">
        <v>70</v>
      </c>
      <c r="B3" s="200"/>
      <c r="C3" s="200"/>
      <c r="D3" s="200"/>
      <c r="E3" s="200"/>
      <c r="F3" s="200"/>
      <c r="G3" s="200"/>
      <c r="H3" s="200"/>
      <c r="I3" s="200"/>
    </row>
    <row r="4" spans="1:9" ht="13.5" customHeight="1" thickBot="1" x14ac:dyDescent="0.45">
      <c r="A4" s="25"/>
      <c r="C4" s="14"/>
      <c r="D4" s="7"/>
    </row>
    <row r="5" spans="1:9" ht="15" customHeight="1" thickBot="1" x14ac:dyDescent="0.35">
      <c r="B5" s="212" t="s">
        <v>92</v>
      </c>
      <c r="C5" s="246"/>
      <c r="D5" s="246"/>
      <c r="E5" s="246"/>
      <c r="F5" s="246"/>
      <c r="G5" s="246"/>
      <c r="H5" s="247"/>
    </row>
    <row r="6" spans="1:9" ht="15.5" x14ac:dyDescent="0.35">
      <c r="A6" s="5"/>
      <c r="C6" s="6"/>
    </row>
    <row r="7" spans="1:9" ht="18" thickBot="1" x14ac:dyDescent="0.4">
      <c r="A7" s="6" t="s">
        <v>8</v>
      </c>
      <c r="B7" s="14"/>
      <c r="C7" s="248">
        <f>+'Formulaire '!C9:D9</f>
        <v>0</v>
      </c>
      <c r="D7" s="248"/>
      <c r="E7" s="14"/>
      <c r="F7" s="6" t="s">
        <v>9</v>
      </c>
      <c r="G7" s="6"/>
      <c r="H7" s="250">
        <f>+'Formulaire '!H9:I9</f>
        <v>0</v>
      </c>
      <c r="I7" s="251"/>
    </row>
    <row r="8" spans="1:9" ht="18.75" customHeight="1" thickBot="1" x14ac:dyDescent="0.4">
      <c r="A8" s="6" t="s">
        <v>11</v>
      </c>
      <c r="B8" s="249" t="s">
        <v>194</v>
      </c>
      <c r="C8" s="249"/>
      <c r="D8" s="249"/>
      <c r="E8" s="139"/>
      <c r="F8" s="139"/>
      <c r="G8" s="118"/>
      <c r="H8" s="252"/>
      <c r="I8" s="252"/>
    </row>
    <row r="9" spans="1:9" ht="15.5" x14ac:dyDescent="0.35">
      <c r="A9" s="4"/>
      <c r="C9" s="8"/>
      <c r="D9" s="8"/>
    </row>
    <row r="10" spans="1:9" ht="12" customHeight="1" thickBot="1" x14ac:dyDescent="0.4">
      <c r="A10" s="4"/>
      <c r="C10" s="8"/>
      <c r="D10" s="8"/>
    </row>
    <row r="11" spans="1:9" ht="16" thickBot="1" x14ac:dyDescent="0.4">
      <c r="A11" s="15" t="s">
        <v>5</v>
      </c>
      <c r="D11" s="51" t="s">
        <v>54</v>
      </c>
      <c r="F11" s="141">
        <v>44926</v>
      </c>
    </row>
    <row r="12" spans="1:9" ht="17.25" customHeight="1" x14ac:dyDescent="0.35">
      <c r="A12" s="36" t="s">
        <v>77</v>
      </c>
      <c r="B12" s="4"/>
    </row>
    <row r="13" spans="1:9" ht="12" customHeight="1" x14ac:dyDescent="0.35">
      <c r="A13" s="4"/>
    </row>
    <row r="14" spans="1:9" x14ac:dyDescent="0.25">
      <c r="A14" s="217" t="s">
        <v>0</v>
      </c>
      <c r="B14" s="207" t="s">
        <v>14</v>
      </c>
      <c r="C14" s="207" t="s">
        <v>47</v>
      </c>
      <c r="D14" s="201" t="s">
        <v>1</v>
      </c>
      <c r="F14" s="217" t="s">
        <v>0</v>
      </c>
      <c r="G14" s="207" t="s">
        <v>14</v>
      </c>
      <c r="H14" s="207" t="s">
        <v>47</v>
      </c>
      <c r="I14" s="201" t="s">
        <v>1</v>
      </c>
    </row>
    <row r="15" spans="1:9" x14ac:dyDescent="0.25">
      <c r="A15" s="218"/>
      <c r="B15" s="208"/>
      <c r="C15" s="208"/>
      <c r="D15" s="202"/>
      <c r="F15" s="218"/>
      <c r="G15" s="208"/>
      <c r="H15" s="208"/>
      <c r="I15" s="202"/>
    </row>
    <row r="16" spans="1:9" ht="16.25" customHeight="1" x14ac:dyDescent="0.25">
      <c r="A16" s="26"/>
      <c r="B16" s="9"/>
      <c r="C16" s="114"/>
      <c r="D16" s="64"/>
      <c r="E16" s="12"/>
      <c r="F16" s="26"/>
      <c r="G16" s="9"/>
      <c r="H16" s="114"/>
      <c r="I16" s="64"/>
    </row>
    <row r="17" spans="1:9" ht="16.25" customHeight="1" x14ac:dyDescent="0.25">
      <c r="A17" s="26"/>
      <c r="B17" s="9"/>
      <c r="C17" s="114"/>
      <c r="D17" s="64"/>
      <c r="E17" s="12"/>
      <c r="F17" s="26"/>
      <c r="G17" s="9"/>
      <c r="H17" s="114"/>
      <c r="I17" s="64"/>
    </row>
    <row r="18" spans="1:9" ht="16.25" customHeight="1" x14ac:dyDescent="0.25">
      <c r="A18" s="26"/>
      <c r="B18" s="9"/>
      <c r="C18" s="114"/>
      <c r="D18" s="64"/>
      <c r="E18" s="12"/>
      <c r="F18" s="26"/>
      <c r="G18" s="9"/>
      <c r="H18" s="114"/>
      <c r="I18" s="64"/>
    </row>
    <row r="19" spans="1:9" ht="16.25" customHeight="1" x14ac:dyDescent="0.25">
      <c r="A19" s="26"/>
      <c r="B19" s="9"/>
      <c r="C19" s="114"/>
      <c r="D19" s="64"/>
      <c r="E19" s="12"/>
      <c r="F19" s="26"/>
      <c r="G19" s="9"/>
      <c r="H19" s="114"/>
      <c r="I19" s="64"/>
    </row>
    <row r="20" spans="1:9" ht="16.25" customHeight="1" x14ac:dyDescent="0.25">
      <c r="A20" s="26"/>
      <c r="B20" s="9"/>
      <c r="C20" s="114"/>
      <c r="D20" s="64"/>
      <c r="E20" s="12"/>
      <c r="F20" s="26"/>
      <c r="G20" s="9"/>
      <c r="H20" s="114"/>
      <c r="I20" s="64"/>
    </row>
    <row r="21" spans="1:9" ht="16.25" customHeight="1" x14ac:dyDescent="0.25">
      <c r="A21" s="26"/>
      <c r="B21" s="9"/>
      <c r="C21" s="114"/>
      <c r="D21" s="64"/>
      <c r="E21" s="12"/>
      <c r="F21" s="26"/>
      <c r="G21" s="9"/>
      <c r="H21" s="114"/>
      <c r="I21" s="64"/>
    </row>
    <row r="22" spans="1:9" ht="16.25" customHeight="1" x14ac:dyDescent="0.25">
      <c r="A22" s="26"/>
      <c r="B22" s="9"/>
      <c r="C22" s="114"/>
      <c r="D22" s="64"/>
      <c r="E22" s="12"/>
      <c r="F22" s="26"/>
      <c r="G22" s="9"/>
      <c r="H22" s="114"/>
      <c r="I22" s="64"/>
    </row>
    <row r="23" spans="1:9" ht="16.25" customHeight="1" x14ac:dyDescent="0.25">
      <c r="A23" s="26"/>
      <c r="B23" s="9"/>
      <c r="C23" s="114"/>
      <c r="D23" s="64"/>
      <c r="E23" s="12"/>
      <c r="F23" s="26"/>
      <c r="G23" s="9"/>
      <c r="H23" s="114"/>
      <c r="I23" s="64"/>
    </row>
    <row r="24" spans="1:9" ht="16.25" customHeight="1" x14ac:dyDescent="0.25">
      <c r="A24" s="26"/>
      <c r="B24" s="9"/>
      <c r="C24" s="114"/>
      <c r="D24" s="64"/>
      <c r="E24" s="12"/>
      <c r="F24" s="26"/>
      <c r="G24" s="9"/>
      <c r="H24" s="114"/>
      <c r="I24" s="64"/>
    </row>
    <row r="25" spans="1:9" ht="16.25" customHeight="1" x14ac:dyDescent="0.25">
      <c r="A25" s="26"/>
      <c r="B25" s="9"/>
      <c r="C25" s="114"/>
      <c r="D25" s="64"/>
      <c r="E25" s="12"/>
      <c r="F25" s="26"/>
      <c r="G25" s="9"/>
      <c r="H25" s="114"/>
      <c r="I25" s="64"/>
    </row>
    <row r="26" spans="1:9" ht="16.25" customHeight="1" x14ac:dyDescent="0.25">
      <c r="A26" s="26"/>
      <c r="B26" s="9"/>
      <c r="C26" s="114"/>
      <c r="D26" s="64"/>
      <c r="E26" s="12"/>
      <c r="F26" s="26"/>
      <c r="G26" s="9"/>
      <c r="H26" s="114"/>
      <c r="I26" s="64"/>
    </row>
    <row r="27" spans="1:9" ht="16.25" customHeight="1" x14ac:dyDescent="0.25">
      <c r="A27" s="26"/>
      <c r="B27" s="9"/>
      <c r="C27" s="114"/>
      <c r="D27" s="64"/>
      <c r="E27" s="12"/>
      <c r="F27" s="26"/>
      <c r="G27" s="9"/>
      <c r="H27" s="114"/>
      <c r="I27" s="64"/>
    </row>
    <row r="28" spans="1:9" ht="16.25" customHeight="1" x14ac:dyDescent="0.25">
      <c r="A28" s="26"/>
      <c r="B28" s="9"/>
      <c r="C28" s="114"/>
      <c r="D28" s="64"/>
      <c r="E28" s="12"/>
      <c r="F28" s="26"/>
      <c r="G28" s="9"/>
      <c r="H28" s="114"/>
      <c r="I28" s="64"/>
    </row>
    <row r="29" spans="1:9" ht="16.25" customHeight="1" x14ac:dyDescent="0.25">
      <c r="A29" s="26"/>
      <c r="B29" s="9"/>
      <c r="C29" s="114"/>
      <c r="D29" s="64"/>
      <c r="E29" s="12"/>
      <c r="F29" s="26"/>
      <c r="G29" s="9"/>
      <c r="H29" s="114"/>
      <c r="I29" s="64"/>
    </row>
    <row r="30" spans="1:9" ht="16.25" customHeight="1" x14ac:dyDescent="0.25">
      <c r="A30" s="26"/>
      <c r="B30" s="9"/>
      <c r="C30" s="114"/>
      <c r="D30" s="64"/>
      <c r="E30" s="12"/>
      <c r="F30" s="26"/>
      <c r="G30" s="9"/>
      <c r="H30" s="114"/>
      <c r="I30" s="64"/>
    </row>
    <row r="31" spans="1:9" ht="16.25" customHeight="1" x14ac:dyDescent="0.25">
      <c r="A31" s="26"/>
      <c r="B31" s="9"/>
      <c r="C31" s="114"/>
      <c r="D31" s="64"/>
      <c r="E31" s="12"/>
      <c r="F31" s="26"/>
      <c r="G31" s="9"/>
      <c r="H31" s="114"/>
      <c r="I31" s="64"/>
    </row>
    <row r="32" spans="1:9" ht="16.25" customHeight="1" x14ac:dyDescent="0.25">
      <c r="A32" s="26"/>
      <c r="B32" s="9"/>
      <c r="C32" s="114"/>
      <c r="D32" s="64"/>
      <c r="E32" s="12"/>
      <c r="F32" s="26"/>
      <c r="G32" s="9"/>
      <c r="H32" s="114"/>
      <c r="I32" s="64"/>
    </row>
    <row r="33" spans="1:9" ht="16.25" customHeight="1" x14ac:dyDescent="0.25">
      <c r="A33" s="26"/>
      <c r="B33" s="9"/>
      <c r="C33" s="114"/>
      <c r="D33" s="64"/>
      <c r="E33" s="12"/>
      <c r="F33" s="26"/>
      <c r="G33" s="9"/>
      <c r="H33" s="114"/>
      <c r="I33" s="64"/>
    </row>
    <row r="34" spans="1:9" ht="16.25" customHeight="1" x14ac:dyDescent="0.25">
      <c r="A34" s="26"/>
      <c r="B34" s="9"/>
      <c r="C34" s="114"/>
      <c r="D34" s="64"/>
      <c r="E34" s="12"/>
      <c r="F34" s="26"/>
      <c r="G34" s="9"/>
      <c r="H34" s="114"/>
      <c r="I34" s="64"/>
    </row>
    <row r="35" spans="1:9" ht="16.25" customHeight="1" x14ac:dyDescent="0.25">
      <c r="A35" s="26"/>
      <c r="B35" s="9"/>
      <c r="C35" s="114"/>
      <c r="D35" s="64"/>
      <c r="E35" s="12"/>
      <c r="F35" s="26"/>
      <c r="G35" s="9"/>
      <c r="H35" s="114"/>
      <c r="I35" s="64"/>
    </row>
    <row r="36" spans="1:9" ht="16.25" customHeight="1" x14ac:dyDescent="0.25">
      <c r="A36" s="26"/>
      <c r="B36" s="9"/>
      <c r="C36" s="114"/>
      <c r="D36" s="64"/>
      <c r="E36" s="12"/>
      <c r="F36" s="26"/>
      <c r="G36" s="9"/>
      <c r="H36" s="114"/>
      <c r="I36" s="64"/>
    </row>
    <row r="37" spans="1:9" ht="16.25" customHeight="1" x14ac:dyDescent="0.25">
      <c r="A37" s="26"/>
      <c r="B37" s="9"/>
      <c r="C37" s="114"/>
      <c r="D37" s="64"/>
      <c r="E37" s="12"/>
      <c r="F37" s="26"/>
      <c r="G37" s="9"/>
      <c r="H37" s="114"/>
      <c r="I37" s="64"/>
    </row>
    <row r="38" spans="1:9" ht="16.25" customHeight="1" x14ac:dyDescent="0.25">
      <c r="A38" s="26"/>
      <c r="B38" s="9"/>
      <c r="C38" s="114"/>
      <c r="D38" s="64"/>
      <c r="E38" s="12"/>
      <c r="F38" s="26"/>
      <c r="G38" s="9"/>
      <c r="H38" s="114"/>
      <c r="I38" s="64"/>
    </row>
    <row r="39" spans="1:9" ht="16.25" customHeight="1" x14ac:dyDescent="0.25">
      <c r="A39" s="26"/>
      <c r="B39" s="9"/>
      <c r="C39" s="114"/>
      <c r="D39" s="64"/>
      <c r="E39" s="12"/>
      <c r="F39" s="26"/>
      <c r="G39" s="9"/>
      <c r="H39" s="114"/>
      <c r="I39" s="64"/>
    </row>
    <row r="40" spans="1:9" ht="16.25" customHeight="1" x14ac:dyDescent="0.25">
      <c r="A40" s="26"/>
      <c r="B40" s="9"/>
      <c r="C40" s="114"/>
      <c r="D40" s="64"/>
      <c r="E40" s="12"/>
      <c r="F40" s="26"/>
      <c r="G40" s="9"/>
      <c r="H40" s="114"/>
      <c r="I40" s="64"/>
    </row>
    <row r="41" spans="1:9" ht="16.25" customHeight="1" x14ac:dyDescent="0.25">
      <c r="A41" s="26"/>
      <c r="B41" s="9"/>
      <c r="C41" s="114"/>
      <c r="D41" s="64"/>
      <c r="E41" s="12"/>
      <c r="F41" s="26"/>
      <c r="G41" s="9"/>
      <c r="H41" s="114"/>
      <c r="I41" s="64"/>
    </row>
    <row r="42" spans="1:9" ht="16.25" customHeight="1" x14ac:dyDescent="0.25">
      <c r="A42" s="26"/>
      <c r="B42" s="9"/>
      <c r="C42" s="114"/>
      <c r="D42" s="64"/>
      <c r="E42" s="12"/>
      <c r="F42" s="26"/>
      <c r="G42" s="9"/>
      <c r="H42" s="114"/>
      <c r="I42" s="64"/>
    </row>
    <row r="43" spans="1:9" ht="16.25" customHeight="1" x14ac:dyDescent="0.25">
      <c r="A43" s="26"/>
      <c r="B43" s="9"/>
      <c r="C43" s="114"/>
      <c r="D43" s="64"/>
      <c r="E43" s="12"/>
      <c r="F43" s="26"/>
      <c r="G43" s="9"/>
      <c r="H43" s="114"/>
      <c r="I43" s="64"/>
    </row>
    <row r="44" spans="1:9" ht="16.25" customHeight="1" x14ac:dyDescent="0.25">
      <c r="A44" s="26"/>
      <c r="B44" s="9"/>
      <c r="C44" s="114"/>
      <c r="D44" s="64"/>
      <c r="E44" s="12"/>
      <c r="F44" s="26"/>
      <c r="G44" s="9"/>
      <c r="H44" s="114"/>
      <c r="I44" s="64"/>
    </row>
    <row r="45" spans="1:9" ht="16.25" customHeight="1" x14ac:dyDescent="0.25">
      <c r="A45" s="26"/>
      <c r="B45" s="9"/>
      <c r="C45" s="114"/>
      <c r="D45" s="64"/>
      <c r="E45" s="12"/>
      <c r="F45" s="26"/>
      <c r="G45" s="9"/>
      <c r="H45" s="114"/>
      <c r="I45" s="64"/>
    </row>
    <row r="46" spans="1:9" ht="16.25" customHeight="1" x14ac:dyDescent="0.25">
      <c r="A46" s="26"/>
      <c r="B46" s="9"/>
      <c r="C46" s="114"/>
      <c r="D46" s="64"/>
      <c r="E46" s="12"/>
      <c r="F46" s="26"/>
      <c r="G46" s="9"/>
      <c r="H46" s="114"/>
      <c r="I46" s="64"/>
    </row>
    <row r="47" spans="1:9" ht="16.25" customHeight="1" x14ac:dyDescent="0.25">
      <c r="A47" s="26"/>
      <c r="B47" s="9"/>
      <c r="C47" s="114"/>
      <c r="D47" s="64"/>
      <c r="E47" s="12"/>
      <c r="F47" s="26"/>
      <c r="G47" s="9"/>
      <c r="H47" s="114"/>
      <c r="I47" s="64"/>
    </row>
    <row r="48" spans="1:9" ht="16.25" customHeight="1" x14ac:dyDescent="0.25">
      <c r="A48" s="26"/>
      <c r="B48" s="9"/>
      <c r="C48" s="114"/>
      <c r="D48" s="64"/>
      <c r="E48" s="12"/>
      <c r="F48" s="26"/>
      <c r="G48" s="9"/>
      <c r="H48" s="114"/>
      <c r="I48" s="64"/>
    </row>
    <row r="49" spans="1:12" ht="16.25" customHeight="1" x14ac:dyDescent="0.25">
      <c r="A49" s="26"/>
      <c r="B49" s="9"/>
      <c r="C49" s="114"/>
      <c r="D49" s="64"/>
      <c r="E49" s="12"/>
      <c r="F49" s="26"/>
      <c r="G49" s="9"/>
      <c r="H49" s="114"/>
      <c r="I49" s="64"/>
    </row>
    <row r="50" spans="1:12" ht="16.25" customHeight="1" x14ac:dyDescent="0.25">
      <c r="A50" s="26"/>
      <c r="B50" s="9"/>
      <c r="C50" s="114"/>
      <c r="D50" s="64"/>
      <c r="E50" s="12"/>
      <c r="F50" s="26"/>
      <c r="G50" s="9"/>
      <c r="H50" s="114"/>
      <c r="I50" s="64"/>
    </row>
    <row r="51" spans="1:12" ht="16.25" customHeight="1" x14ac:dyDescent="0.25">
      <c r="A51" s="26"/>
      <c r="B51" s="9"/>
      <c r="C51" s="114"/>
      <c r="D51" s="64"/>
      <c r="E51" s="12"/>
      <c r="F51" s="26"/>
      <c r="G51" s="9"/>
      <c r="H51" s="114"/>
      <c r="I51" s="64"/>
    </row>
    <row r="52" spans="1:12" ht="16.25" customHeight="1" x14ac:dyDescent="0.25">
      <c r="A52" s="26"/>
      <c r="B52" s="9"/>
      <c r="C52" s="114"/>
      <c r="D52" s="64"/>
      <c r="E52" s="12"/>
      <c r="F52" s="26"/>
      <c r="G52" s="9"/>
      <c r="H52" s="114"/>
      <c r="I52" s="64"/>
    </row>
    <row r="53" spans="1:12" ht="16.25" customHeight="1" x14ac:dyDescent="0.25">
      <c r="A53" s="26"/>
      <c r="B53" s="9"/>
      <c r="C53" s="114"/>
      <c r="D53" s="64"/>
      <c r="E53" s="12"/>
      <c r="F53" s="26"/>
      <c r="G53" s="9"/>
      <c r="H53" s="114"/>
      <c r="I53" s="64"/>
      <c r="L53" s="12"/>
    </row>
    <row r="54" spans="1:12" ht="16.25" customHeight="1" x14ac:dyDescent="0.25">
      <c r="A54" s="26"/>
      <c r="B54" s="9"/>
      <c r="C54" s="114"/>
      <c r="D54" s="64"/>
      <c r="E54" s="12"/>
      <c r="F54" s="26"/>
      <c r="G54" s="9"/>
      <c r="H54" s="114"/>
      <c r="I54" s="64"/>
    </row>
    <row r="55" spans="1:12" ht="16.25" customHeight="1" x14ac:dyDescent="0.25">
      <c r="A55" s="26"/>
      <c r="B55" s="9"/>
      <c r="C55" s="114"/>
      <c r="D55" s="104"/>
      <c r="E55" s="12"/>
      <c r="F55" s="26"/>
      <c r="G55" s="9"/>
      <c r="H55" s="114"/>
      <c r="I55" s="64"/>
    </row>
    <row r="56" spans="1:12" ht="19.5" customHeight="1" thickBot="1" x14ac:dyDescent="0.4">
      <c r="A56" s="27"/>
      <c r="B56" s="28"/>
      <c r="C56" s="29" t="s">
        <v>15</v>
      </c>
      <c r="D56" s="109">
        <f>SUM(D16:D55)</f>
        <v>0</v>
      </c>
      <c r="F56" s="44"/>
      <c r="G56" s="44"/>
      <c r="H56" s="23" t="s">
        <v>15</v>
      </c>
      <c r="I56" s="21">
        <f>SUM(I16:I55)</f>
        <v>0</v>
      </c>
    </row>
    <row r="57" spans="1:12" ht="19.5" customHeight="1" thickBot="1" x14ac:dyDescent="0.35">
      <c r="F57" s="5"/>
      <c r="H57" s="23" t="s">
        <v>72</v>
      </c>
      <c r="I57" s="30">
        <f>+D56+I56</f>
        <v>0</v>
      </c>
      <c r="J57" s="1"/>
    </row>
  </sheetData>
  <sheetProtection sheet="1" objects="1" scenarios="1"/>
  <mergeCells count="13">
    <mergeCell ref="A3:I3"/>
    <mergeCell ref="B5:H5"/>
    <mergeCell ref="C7:D7"/>
    <mergeCell ref="A14:A15"/>
    <mergeCell ref="B14:B15"/>
    <mergeCell ref="C14:C15"/>
    <mergeCell ref="D14:D15"/>
    <mergeCell ref="F14:F15"/>
    <mergeCell ref="G14:G15"/>
    <mergeCell ref="H14:H15"/>
    <mergeCell ref="I14:I15"/>
    <mergeCell ref="B8:D8"/>
    <mergeCell ref="H7:I8"/>
  </mergeCells>
  <phoneticPr fontId="0" type="noConversion"/>
  <pageMargins left="0.62992125984251968" right="7.874015748031496E-2" top="0.31496062992125984" bottom="0.51181102362204722" header="0.23622047244094491" footer="0.31496062992125984"/>
  <pageSetup scale="6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9"/>
  <sheetViews>
    <sheetView showGridLines="0" topLeftCell="A7" zoomScale="75" workbookViewId="0">
      <selection activeCell="L14" sqref="L14"/>
    </sheetView>
  </sheetViews>
  <sheetFormatPr baseColWidth="10" defaultColWidth="11.453125" defaultRowHeight="12.5" x14ac:dyDescent="0.25"/>
  <cols>
    <col min="1" max="1" width="17.1796875" customWidth="1"/>
    <col min="2" max="2" width="14.1796875" customWidth="1"/>
    <col min="3" max="3" width="30.81640625" customWidth="1"/>
    <col min="4" max="4" width="17.1796875" customWidth="1"/>
    <col min="5" max="5" width="1.81640625" customWidth="1"/>
    <col min="6" max="6" width="17.1796875" customWidth="1"/>
    <col min="7" max="7" width="30.81640625" customWidth="1"/>
    <col min="8" max="8" width="14" customWidth="1"/>
    <col min="9" max="9" width="17.1796875" customWidth="1"/>
  </cols>
  <sheetData>
    <row r="1" spans="1:9" ht="18" x14ac:dyDescent="0.4">
      <c r="A1" s="25"/>
      <c r="B1" s="25"/>
      <c r="E1" s="50" t="s">
        <v>45</v>
      </c>
      <c r="I1" s="63" t="s">
        <v>50</v>
      </c>
    </row>
    <row r="2" spans="1:9" ht="18" x14ac:dyDescent="0.4">
      <c r="A2" s="25"/>
      <c r="C2" s="14"/>
      <c r="D2" s="7"/>
      <c r="E2" s="50" t="s">
        <v>46</v>
      </c>
    </row>
    <row r="3" spans="1:9" ht="18" customHeight="1" x14ac:dyDescent="0.3">
      <c r="A3" s="199" t="s">
        <v>70</v>
      </c>
      <c r="B3" s="200"/>
      <c r="C3" s="200"/>
      <c r="D3" s="200"/>
      <c r="E3" s="200"/>
      <c r="F3" s="200"/>
      <c r="G3" s="200"/>
      <c r="H3" s="200"/>
      <c r="I3" s="200"/>
    </row>
    <row r="4" spans="1:9" ht="13.5" customHeight="1" thickBot="1" x14ac:dyDescent="0.45">
      <c r="A4" s="25"/>
      <c r="C4" s="14"/>
      <c r="D4" s="7"/>
    </row>
    <row r="5" spans="1:9" ht="15" customHeight="1" thickBot="1" x14ac:dyDescent="0.35">
      <c r="B5" s="212" t="s">
        <v>92</v>
      </c>
      <c r="C5" s="246"/>
      <c r="D5" s="246"/>
      <c r="E5" s="246"/>
      <c r="F5" s="246"/>
      <c r="G5" s="246"/>
      <c r="H5" s="247"/>
    </row>
    <row r="6" spans="1:9" ht="15.5" x14ac:dyDescent="0.35">
      <c r="A6" s="5"/>
      <c r="C6" s="6"/>
    </row>
    <row r="7" spans="1:9" ht="18" thickBot="1" x14ac:dyDescent="0.4">
      <c r="A7" s="6" t="s">
        <v>8</v>
      </c>
      <c r="B7" s="14"/>
      <c r="C7" s="254">
        <f>+'Formulaire '!C9:D9</f>
        <v>0</v>
      </c>
      <c r="D7" s="254"/>
      <c r="E7" s="14"/>
      <c r="F7" s="6" t="s">
        <v>9</v>
      </c>
      <c r="G7" s="6"/>
      <c r="H7" s="250">
        <f>+'Formulaire '!H9:I9</f>
        <v>0</v>
      </c>
      <c r="I7" s="251"/>
    </row>
    <row r="8" spans="1:9" ht="18.75" customHeight="1" thickBot="1" x14ac:dyDescent="0.4">
      <c r="A8" s="6" t="s">
        <v>11</v>
      </c>
      <c r="B8" s="249" t="s">
        <v>194</v>
      </c>
      <c r="C8" s="249"/>
      <c r="D8" s="249"/>
      <c r="E8" s="140"/>
      <c r="F8" s="140"/>
      <c r="G8" s="121"/>
      <c r="H8" s="252"/>
      <c r="I8" s="252"/>
    </row>
    <row r="9" spans="1:9" ht="15.5" x14ac:dyDescent="0.35">
      <c r="A9" s="4"/>
      <c r="C9" s="8"/>
      <c r="D9" s="8"/>
    </row>
    <row r="10" spans="1:9" ht="12" customHeight="1" thickBot="1" x14ac:dyDescent="0.4">
      <c r="A10" s="4"/>
      <c r="C10" s="8"/>
      <c r="D10" s="8"/>
    </row>
    <row r="11" spans="1:9" ht="21" customHeight="1" thickBot="1" x14ac:dyDescent="0.4">
      <c r="A11" s="15" t="s">
        <v>3</v>
      </c>
      <c r="B11" s="11" t="s">
        <v>16</v>
      </c>
      <c r="F11" s="15" t="s">
        <v>4</v>
      </c>
      <c r="G11" s="11" t="s">
        <v>17</v>
      </c>
      <c r="I11" s="14"/>
    </row>
    <row r="12" spans="1:9" ht="21" customHeight="1" thickBot="1" x14ac:dyDescent="0.4">
      <c r="A12" s="16"/>
      <c r="B12" s="11" t="s">
        <v>66</v>
      </c>
      <c r="C12" s="141">
        <v>44926</v>
      </c>
      <c r="F12" s="16"/>
      <c r="G12" s="11" t="s">
        <v>66</v>
      </c>
      <c r="H12" s="253">
        <v>44926</v>
      </c>
      <c r="I12" s="253"/>
    </row>
    <row r="13" spans="1:9" ht="17.25" customHeight="1" x14ac:dyDescent="0.3">
      <c r="A13" s="36" t="s">
        <v>55</v>
      </c>
      <c r="B13" s="36"/>
      <c r="C13" s="36"/>
      <c r="D13" s="36"/>
      <c r="E13" s="36"/>
      <c r="F13" s="36" t="s">
        <v>57</v>
      </c>
      <c r="G13" s="12"/>
      <c r="H13" s="17"/>
      <c r="I13" s="12"/>
    </row>
    <row r="14" spans="1:9" ht="17.25" customHeight="1" x14ac:dyDescent="0.3">
      <c r="A14" s="36" t="s">
        <v>56</v>
      </c>
      <c r="B14" s="36"/>
      <c r="C14" s="36"/>
      <c r="D14" s="36"/>
      <c r="E14" s="36"/>
      <c r="F14" s="36" t="s">
        <v>58</v>
      </c>
      <c r="G14" s="12"/>
      <c r="H14" s="17"/>
      <c r="I14" s="12"/>
    </row>
    <row r="15" spans="1:9" ht="6" customHeight="1" x14ac:dyDescent="0.25"/>
    <row r="16" spans="1:9" ht="23.25" customHeight="1" x14ac:dyDescent="0.3">
      <c r="A16" s="18" t="s">
        <v>18</v>
      </c>
      <c r="B16" s="18" t="s">
        <v>19</v>
      </c>
      <c r="C16" s="18" t="s">
        <v>20</v>
      </c>
      <c r="D16" s="56" t="s">
        <v>2</v>
      </c>
      <c r="E16" s="12"/>
      <c r="F16" s="18" t="s">
        <v>21</v>
      </c>
      <c r="G16" s="19" t="s">
        <v>0</v>
      </c>
      <c r="H16" s="18" t="s">
        <v>22</v>
      </c>
      <c r="I16" s="56" t="s">
        <v>2</v>
      </c>
    </row>
    <row r="17" spans="1:9" ht="16.25" customHeight="1" x14ac:dyDescent="0.25">
      <c r="A17" s="116"/>
      <c r="B17" s="20"/>
      <c r="C17" s="132"/>
      <c r="D17" s="65"/>
      <c r="F17" s="116"/>
      <c r="G17" s="132"/>
      <c r="H17" s="20"/>
      <c r="I17" s="64"/>
    </row>
    <row r="18" spans="1:9" ht="16.25" customHeight="1" x14ac:dyDescent="0.25">
      <c r="A18" s="142"/>
      <c r="B18" s="20"/>
      <c r="C18" s="132"/>
      <c r="D18" s="65"/>
      <c r="F18" s="116"/>
      <c r="G18" s="132"/>
      <c r="H18" s="20"/>
      <c r="I18" s="64"/>
    </row>
    <row r="19" spans="1:9" ht="16.25" customHeight="1" x14ac:dyDescent="0.25">
      <c r="A19" s="116"/>
      <c r="B19" s="20"/>
      <c r="C19" s="132"/>
      <c r="D19" s="65"/>
      <c r="F19" s="116"/>
      <c r="G19" s="132"/>
      <c r="H19" s="20"/>
      <c r="I19" s="64"/>
    </row>
    <row r="20" spans="1:9" ht="16.25" customHeight="1" x14ac:dyDescent="0.25">
      <c r="A20" s="116"/>
      <c r="B20" s="20"/>
      <c r="C20" s="132"/>
      <c r="D20" s="65"/>
      <c r="F20" s="116"/>
      <c r="G20" s="132"/>
      <c r="H20" s="20"/>
      <c r="I20" s="64"/>
    </row>
    <row r="21" spans="1:9" ht="16.25" customHeight="1" x14ac:dyDescent="0.25">
      <c r="A21" s="116"/>
      <c r="B21" s="20"/>
      <c r="C21" s="132"/>
      <c r="D21" s="65"/>
      <c r="F21" s="116"/>
      <c r="G21" s="132"/>
      <c r="H21" s="20"/>
      <c r="I21" s="64"/>
    </row>
    <row r="22" spans="1:9" ht="16.25" customHeight="1" x14ac:dyDescent="0.25">
      <c r="A22" s="116"/>
      <c r="B22" s="20"/>
      <c r="C22" s="132"/>
      <c r="D22" s="65"/>
      <c r="F22" s="116"/>
      <c r="G22" s="132"/>
      <c r="H22" s="20"/>
      <c r="I22" s="64"/>
    </row>
    <row r="23" spans="1:9" ht="16.25" customHeight="1" x14ac:dyDescent="0.25">
      <c r="A23" s="116"/>
      <c r="B23" s="20"/>
      <c r="C23" s="132"/>
      <c r="D23" s="65"/>
      <c r="F23" s="116"/>
      <c r="G23" s="132"/>
      <c r="H23" s="20"/>
      <c r="I23" s="64"/>
    </row>
    <row r="24" spans="1:9" ht="16.25" customHeight="1" x14ac:dyDescent="0.25">
      <c r="A24" s="116"/>
      <c r="B24" s="20"/>
      <c r="C24" s="132"/>
      <c r="D24" s="65"/>
      <c r="F24" s="116"/>
      <c r="G24" s="132"/>
      <c r="H24" s="20"/>
      <c r="I24" s="64"/>
    </row>
    <row r="25" spans="1:9" ht="16.25" customHeight="1" x14ac:dyDescent="0.25">
      <c r="A25" s="116"/>
      <c r="B25" s="20"/>
      <c r="C25" s="132"/>
      <c r="D25" s="65"/>
      <c r="F25" s="116"/>
      <c r="G25" s="132"/>
      <c r="H25" s="20"/>
      <c r="I25" s="64"/>
    </row>
    <row r="26" spans="1:9" ht="16.25" customHeight="1" x14ac:dyDescent="0.25">
      <c r="A26" s="116"/>
      <c r="B26" s="20"/>
      <c r="C26" s="132"/>
      <c r="D26" s="65"/>
      <c r="F26" s="116"/>
      <c r="G26" s="132"/>
      <c r="H26" s="20"/>
      <c r="I26" s="64"/>
    </row>
    <row r="27" spans="1:9" ht="16.25" customHeight="1" x14ac:dyDescent="0.25">
      <c r="A27" s="116"/>
      <c r="B27" s="20"/>
      <c r="C27" s="132"/>
      <c r="D27" s="65"/>
      <c r="F27" s="116"/>
      <c r="G27" s="132"/>
      <c r="H27" s="20"/>
      <c r="I27" s="64"/>
    </row>
    <row r="28" spans="1:9" ht="16.25" customHeight="1" x14ac:dyDescent="0.25">
      <c r="A28" s="116"/>
      <c r="B28" s="20"/>
      <c r="C28" s="132"/>
      <c r="D28" s="65"/>
      <c r="F28" s="116"/>
      <c r="G28" s="132"/>
      <c r="H28" s="20"/>
      <c r="I28" s="64"/>
    </row>
    <row r="29" spans="1:9" ht="16.25" customHeight="1" x14ac:dyDescent="0.25">
      <c r="A29" s="116"/>
      <c r="B29" s="20"/>
      <c r="C29" s="132"/>
      <c r="D29" s="65"/>
      <c r="F29" s="116"/>
      <c r="G29" s="132"/>
      <c r="H29" s="20"/>
      <c r="I29" s="64"/>
    </row>
    <row r="30" spans="1:9" ht="16.25" customHeight="1" x14ac:dyDescent="0.25">
      <c r="A30" s="116"/>
      <c r="B30" s="20"/>
      <c r="C30" s="132"/>
      <c r="D30" s="65"/>
      <c r="F30" s="116"/>
      <c r="G30" s="132"/>
      <c r="H30" s="20"/>
      <c r="I30" s="64"/>
    </row>
    <row r="31" spans="1:9" ht="16.25" customHeight="1" x14ac:dyDescent="0.25">
      <c r="A31" s="116"/>
      <c r="B31" s="20"/>
      <c r="C31" s="132"/>
      <c r="D31" s="65"/>
      <c r="F31" s="116"/>
      <c r="G31" s="132"/>
      <c r="H31" s="20"/>
      <c r="I31" s="64"/>
    </row>
    <row r="32" spans="1:9" ht="16.25" customHeight="1" x14ac:dyDescent="0.25">
      <c r="A32" s="116"/>
      <c r="B32" s="20"/>
      <c r="C32" s="132"/>
      <c r="D32" s="65"/>
      <c r="F32" s="116"/>
      <c r="G32" s="132"/>
      <c r="H32" s="20"/>
      <c r="I32" s="64"/>
    </row>
    <row r="33" spans="1:9" ht="16.25" customHeight="1" x14ac:dyDescent="0.25">
      <c r="A33" s="116"/>
      <c r="B33" s="20"/>
      <c r="C33" s="132"/>
      <c r="D33" s="65"/>
      <c r="F33" s="116"/>
      <c r="G33" s="132"/>
      <c r="H33" s="20"/>
      <c r="I33" s="64"/>
    </row>
    <row r="34" spans="1:9" ht="16.25" customHeight="1" x14ac:dyDescent="0.25">
      <c r="A34" s="116"/>
      <c r="B34" s="20"/>
      <c r="C34" s="132"/>
      <c r="D34" s="65"/>
      <c r="F34" s="116"/>
      <c r="G34" s="132"/>
      <c r="H34" s="20"/>
      <c r="I34" s="64"/>
    </row>
    <row r="35" spans="1:9" ht="16.25" customHeight="1" x14ac:dyDescent="0.25">
      <c r="A35" s="116"/>
      <c r="B35" s="20"/>
      <c r="C35" s="132"/>
      <c r="D35" s="65"/>
      <c r="F35" s="116"/>
      <c r="G35" s="132"/>
      <c r="H35" s="20"/>
      <c r="I35" s="64"/>
    </row>
    <row r="36" spans="1:9" ht="16.25" customHeight="1" x14ac:dyDescent="0.25">
      <c r="A36" s="116"/>
      <c r="B36" s="20"/>
      <c r="C36" s="132"/>
      <c r="D36" s="65"/>
      <c r="F36" s="116"/>
      <c r="G36" s="132"/>
      <c r="H36" s="20"/>
      <c r="I36" s="64"/>
    </row>
    <row r="37" spans="1:9" ht="16.25" customHeight="1" x14ac:dyDescent="0.25">
      <c r="A37" s="116"/>
      <c r="B37" s="20"/>
      <c r="C37" s="132"/>
      <c r="D37" s="65"/>
      <c r="F37" s="116"/>
      <c r="G37" s="132"/>
      <c r="H37" s="20"/>
      <c r="I37" s="64"/>
    </row>
    <row r="38" spans="1:9" ht="16.25" customHeight="1" x14ac:dyDescent="0.25">
      <c r="A38" s="116"/>
      <c r="B38" s="20"/>
      <c r="C38" s="132"/>
      <c r="D38" s="65"/>
      <c r="F38" s="116"/>
      <c r="G38" s="132"/>
      <c r="H38" s="20"/>
      <c r="I38" s="64"/>
    </row>
    <row r="39" spans="1:9" ht="16.25" customHeight="1" x14ac:dyDescent="0.25">
      <c r="A39" s="116"/>
      <c r="B39" s="20"/>
      <c r="C39" s="132"/>
      <c r="D39" s="65"/>
      <c r="F39" s="116"/>
      <c r="G39" s="132"/>
      <c r="H39" s="20"/>
      <c r="I39" s="64"/>
    </row>
    <row r="40" spans="1:9" ht="16.25" customHeight="1" x14ac:dyDescent="0.25">
      <c r="A40" s="116"/>
      <c r="B40" s="20"/>
      <c r="C40" s="132"/>
      <c r="D40" s="65"/>
      <c r="F40" s="116"/>
      <c r="G40" s="132"/>
      <c r="H40" s="20"/>
      <c r="I40" s="64"/>
    </row>
    <row r="41" spans="1:9" ht="16.25" customHeight="1" x14ac:dyDescent="0.25">
      <c r="A41" s="116"/>
      <c r="B41" s="20"/>
      <c r="C41" s="132"/>
      <c r="D41" s="65"/>
      <c r="F41" s="116"/>
      <c r="G41" s="132"/>
      <c r="H41" s="20"/>
      <c r="I41" s="64"/>
    </row>
    <row r="42" spans="1:9" ht="16.25" customHeight="1" x14ac:dyDescent="0.25">
      <c r="A42" s="116"/>
      <c r="B42" s="20"/>
      <c r="C42" s="132"/>
      <c r="D42" s="65"/>
      <c r="F42" s="116"/>
      <c r="G42" s="132"/>
      <c r="H42" s="20"/>
      <c r="I42" s="64"/>
    </row>
    <row r="43" spans="1:9" ht="16.25" customHeight="1" x14ac:dyDescent="0.25">
      <c r="A43" s="116"/>
      <c r="B43" s="20"/>
      <c r="C43" s="132"/>
      <c r="D43" s="65"/>
      <c r="F43" s="116"/>
      <c r="G43" s="132"/>
      <c r="H43" s="20"/>
      <c r="I43" s="64"/>
    </row>
    <row r="44" spans="1:9" ht="16.25" customHeight="1" x14ac:dyDescent="0.25">
      <c r="A44" s="116"/>
      <c r="B44" s="20"/>
      <c r="C44" s="132"/>
      <c r="D44" s="65"/>
      <c r="F44" s="116"/>
      <c r="G44" s="132"/>
      <c r="H44" s="20"/>
      <c r="I44" s="64"/>
    </row>
    <row r="45" spans="1:9" ht="16.25" customHeight="1" x14ac:dyDescent="0.25">
      <c r="A45" s="116"/>
      <c r="B45" s="20"/>
      <c r="C45" s="132"/>
      <c r="D45" s="65"/>
      <c r="F45" s="116"/>
      <c r="G45" s="132"/>
      <c r="H45" s="20"/>
      <c r="I45" s="64"/>
    </row>
    <row r="46" spans="1:9" ht="16.25" customHeight="1" x14ac:dyDescent="0.25">
      <c r="A46" s="116"/>
      <c r="B46" s="20"/>
      <c r="C46" s="132"/>
      <c r="D46" s="65"/>
      <c r="F46" s="116"/>
      <c r="G46" s="132"/>
      <c r="H46" s="20"/>
      <c r="I46" s="64"/>
    </row>
    <row r="47" spans="1:9" ht="16.25" customHeight="1" x14ac:dyDescent="0.25">
      <c r="A47" s="116"/>
      <c r="B47" s="20"/>
      <c r="C47" s="132"/>
      <c r="D47" s="65"/>
      <c r="F47" s="116"/>
      <c r="G47" s="132"/>
      <c r="H47" s="20"/>
      <c r="I47" s="64"/>
    </row>
    <row r="48" spans="1:9" ht="16.25" customHeight="1" x14ac:dyDescent="0.25">
      <c r="A48" s="116"/>
      <c r="B48" s="20"/>
      <c r="C48" s="132"/>
      <c r="D48" s="65"/>
      <c r="F48" s="116"/>
      <c r="G48" s="132"/>
      <c r="H48" s="20"/>
      <c r="I48" s="64"/>
    </row>
    <row r="49" spans="1:11" ht="16.25" customHeight="1" x14ac:dyDescent="0.25">
      <c r="A49" s="116"/>
      <c r="B49" s="20"/>
      <c r="C49" s="132"/>
      <c r="D49" s="65"/>
      <c r="F49" s="116"/>
      <c r="G49" s="132"/>
      <c r="H49" s="20"/>
      <c r="I49" s="64"/>
    </row>
    <row r="50" spans="1:11" ht="16.25" customHeight="1" x14ac:dyDescent="0.25">
      <c r="A50" s="116"/>
      <c r="B50" s="20"/>
      <c r="C50" s="132"/>
      <c r="D50" s="65"/>
      <c r="F50" s="116"/>
      <c r="G50" s="132"/>
      <c r="H50" s="20"/>
      <c r="I50" s="64"/>
    </row>
    <row r="51" spans="1:11" ht="16.25" customHeight="1" x14ac:dyDescent="0.25">
      <c r="A51" s="116"/>
      <c r="B51" s="20"/>
      <c r="C51" s="132"/>
      <c r="D51" s="65"/>
      <c r="F51" s="116"/>
      <c r="G51" s="132"/>
      <c r="H51" s="20"/>
      <c r="I51" s="64"/>
    </row>
    <row r="52" spans="1:11" ht="16.25" customHeight="1" x14ac:dyDescent="0.25">
      <c r="A52" s="116"/>
      <c r="B52" s="20"/>
      <c r="C52" s="132"/>
      <c r="D52" s="65"/>
      <c r="F52" s="116"/>
      <c r="G52" s="132"/>
      <c r="H52" s="20"/>
      <c r="I52" s="64"/>
    </row>
    <row r="53" spans="1:11" ht="16.25" customHeight="1" x14ac:dyDescent="0.25">
      <c r="A53" s="116"/>
      <c r="B53" s="20"/>
      <c r="C53" s="132"/>
      <c r="D53" s="65"/>
      <c r="F53" s="116"/>
      <c r="G53" s="132"/>
      <c r="H53" s="20"/>
      <c r="I53" s="64"/>
      <c r="K53" s="31"/>
    </row>
    <row r="54" spans="1:11" ht="16.25" customHeight="1" x14ac:dyDescent="0.25">
      <c r="A54" s="116"/>
      <c r="B54" s="20"/>
      <c r="C54" s="132"/>
      <c r="D54" s="65"/>
      <c r="F54" s="116"/>
      <c r="G54" s="132"/>
      <c r="H54" s="20"/>
      <c r="I54" s="64"/>
      <c r="K54" s="31"/>
    </row>
    <row r="55" spans="1:11" ht="16.25" customHeight="1" x14ac:dyDescent="0.25">
      <c r="A55" s="116"/>
      <c r="B55" s="20"/>
      <c r="C55" s="132"/>
      <c r="D55" s="106"/>
      <c r="F55" s="114"/>
      <c r="G55" s="132"/>
      <c r="H55" s="20"/>
      <c r="I55" s="104"/>
    </row>
    <row r="56" spans="1:11" ht="16.25" customHeight="1" x14ac:dyDescent="0.25">
      <c r="A56" s="116"/>
      <c r="B56" s="20"/>
      <c r="C56" s="132"/>
      <c r="D56" s="106"/>
      <c r="F56" s="114"/>
      <c r="G56" s="132"/>
      <c r="H56" s="20"/>
      <c r="I56" s="104"/>
    </row>
    <row r="57" spans="1:11" ht="16.25" customHeight="1" x14ac:dyDescent="0.25">
      <c r="A57" s="116"/>
      <c r="B57" s="20"/>
      <c r="C57" s="132"/>
      <c r="D57" s="106"/>
      <c r="F57" s="114"/>
      <c r="G57" s="132"/>
      <c r="H57" s="20"/>
      <c r="I57" s="104"/>
    </row>
    <row r="58" spans="1:11" ht="19.5" customHeight="1" x14ac:dyDescent="0.35">
      <c r="A58" s="14"/>
      <c r="B58" s="14"/>
      <c r="C58" s="23" t="s">
        <v>73</v>
      </c>
      <c r="D58" s="2">
        <f>SUM(D17:D57)</f>
        <v>0</v>
      </c>
      <c r="F58" s="12"/>
      <c r="G58" s="12"/>
      <c r="H58" s="23" t="s">
        <v>74</v>
      </c>
      <c r="I58" s="21">
        <f>SUM(I17:I57)</f>
        <v>0</v>
      </c>
    </row>
    <row r="59" spans="1:11" ht="12.75" customHeight="1" x14ac:dyDescent="0.25">
      <c r="B59" s="10"/>
      <c r="C59" s="10"/>
      <c r="D59" s="10"/>
      <c r="E59" s="10"/>
      <c r="F59" s="10"/>
      <c r="G59" s="10"/>
      <c r="H59" s="10"/>
      <c r="I59" s="10"/>
      <c r="J59" s="36"/>
    </row>
  </sheetData>
  <sheetProtection sheet="1" objects="1" scenarios="1"/>
  <mergeCells count="6">
    <mergeCell ref="H12:I12"/>
    <mergeCell ref="A3:I3"/>
    <mergeCell ref="B5:H5"/>
    <mergeCell ref="C7:D7"/>
    <mergeCell ref="H7:I8"/>
    <mergeCell ref="B8:D8"/>
  </mergeCells>
  <phoneticPr fontId="0" type="noConversion"/>
  <pageMargins left="0.51181102362204722" right="7.874015748031496E-2" top="0.31496062992125984" bottom="0.51181102362204722" header="0.23622047244094491" footer="0.31496062992125984"/>
  <pageSetup scale="62" orientation="portrait" r:id="rId1"/>
  <headerFooter alignWithMargins="0">
    <oddHeader xml:space="preserve">&amp;C&amp;"Arial,Gras"&amp;14 &amp;R
&amp;"Arial,Gras"&amp;11  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6"/>
  <sheetViews>
    <sheetView topLeftCell="A37" workbookViewId="0">
      <selection activeCell="D45" sqref="D45"/>
    </sheetView>
  </sheetViews>
  <sheetFormatPr baseColWidth="10" defaultRowHeight="12.5" x14ac:dyDescent="0.25"/>
  <cols>
    <col min="1" max="1" width="17.1796875" bestFit="1" customWidth="1"/>
    <col min="2" max="2" width="18.81640625" bestFit="1" customWidth="1"/>
    <col min="3" max="3" width="27.453125" bestFit="1" customWidth="1"/>
    <col min="4" max="4" width="19.1796875" bestFit="1" customWidth="1"/>
    <col min="5" max="5" width="26.81640625" bestFit="1" customWidth="1"/>
    <col min="6" max="7" width="27.81640625" bestFit="1" customWidth="1"/>
    <col min="8" max="8" width="30.1796875" bestFit="1" customWidth="1"/>
    <col min="9" max="10" width="22.1796875" bestFit="1" customWidth="1"/>
    <col min="11" max="11" width="16.54296875" bestFit="1" customWidth="1"/>
    <col min="12" max="12" width="15.1796875" bestFit="1" customWidth="1"/>
    <col min="13" max="13" width="16.54296875" bestFit="1" customWidth="1"/>
    <col min="14" max="15" width="22" bestFit="1" customWidth="1"/>
    <col min="16" max="16" width="20.81640625" bestFit="1" customWidth="1"/>
    <col min="17" max="17" width="29" bestFit="1" customWidth="1"/>
    <col min="18" max="18" width="24.54296875" bestFit="1" customWidth="1"/>
    <col min="19" max="19" width="27.1796875" bestFit="1" customWidth="1"/>
  </cols>
  <sheetData>
    <row r="1" spans="1:22" s="78" customFormat="1" ht="13" x14ac:dyDescent="0.3">
      <c r="A1" s="75"/>
      <c r="B1" s="76" t="s">
        <v>93</v>
      </c>
      <c r="C1" s="76" t="s">
        <v>94</v>
      </c>
      <c r="D1" s="76"/>
      <c r="E1" s="77" t="s">
        <v>95</v>
      </c>
      <c r="F1" s="77" t="s">
        <v>96</v>
      </c>
      <c r="G1" s="77" t="s">
        <v>97</v>
      </c>
      <c r="H1" s="77" t="s">
        <v>98</v>
      </c>
      <c r="I1" s="77" t="s">
        <v>99</v>
      </c>
      <c r="J1" s="77" t="s">
        <v>100</v>
      </c>
      <c r="K1" s="77" t="s">
        <v>101</v>
      </c>
      <c r="L1" s="77" t="s">
        <v>102</v>
      </c>
      <c r="M1" s="77" t="s">
        <v>103</v>
      </c>
      <c r="N1" s="77" t="s">
        <v>104</v>
      </c>
      <c r="O1" s="77" t="s">
        <v>105</v>
      </c>
      <c r="P1" s="77" t="s">
        <v>106</v>
      </c>
      <c r="Q1" s="77" t="s">
        <v>107</v>
      </c>
      <c r="R1" s="77" t="s">
        <v>108</v>
      </c>
      <c r="S1" s="77" t="s">
        <v>109</v>
      </c>
    </row>
    <row r="2" spans="1:22" s="79" customFormat="1" x14ac:dyDescent="0.25">
      <c r="A2" s="72" t="s">
        <v>89</v>
      </c>
      <c r="B2" s="79">
        <f>'Formulaire '!C10</f>
        <v>0</v>
      </c>
      <c r="C2" s="79" t="e">
        <f>'Formulaire '!#REF!</f>
        <v>#REF!</v>
      </c>
      <c r="D2" s="79">
        <f>B2</f>
        <v>0</v>
      </c>
      <c r="E2" s="79" t="e">
        <f>"1 " &amp; D2 &amp; " " &amp; C2</f>
        <v>#REF!</v>
      </c>
      <c r="F2" s="79" t="e">
        <f>DATEVALUE(E2)</f>
        <v>#REF!</v>
      </c>
      <c r="G2" s="80" t="e">
        <f>F2</f>
        <v>#REF!</v>
      </c>
      <c r="H2" s="81" t="e">
        <f>F2</f>
        <v>#REF!</v>
      </c>
      <c r="I2" s="79">
        <f>TYPE(F2)</f>
        <v>16</v>
      </c>
      <c r="J2" s="82" t="e">
        <f>F2</f>
        <v>#REF!</v>
      </c>
      <c r="K2" s="83" t="e">
        <f>H2</f>
        <v>#REF!</v>
      </c>
      <c r="L2" s="84" t="e">
        <f>H2</f>
        <v>#REF!</v>
      </c>
      <c r="M2" s="84"/>
      <c r="N2" s="84" t="e">
        <f>TEXT(L2,"mm aaaa")</f>
        <v>#REF!</v>
      </c>
      <c r="O2" s="84" t="e">
        <f>TEXT(L3,"mm aaaa")</f>
        <v>#REF!</v>
      </c>
      <c r="P2" s="79">
        <f t="shared" ref="P2:P8" si="0">TYPE(L2)</f>
        <v>16</v>
      </c>
      <c r="Q2" s="81" t="e">
        <f>L2-28</f>
        <v>#REF!</v>
      </c>
      <c r="R2" s="85" t="e">
        <f>F2-28</f>
        <v>#REF!</v>
      </c>
      <c r="S2" s="84" t="e">
        <f>TEXT(R2,"jj mm aaaa")</f>
        <v>#REF!</v>
      </c>
    </row>
    <row r="3" spans="1:22" s="79" customFormat="1" x14ac:dyDescent="0.25">
      <c r="A3" s="73" t="s">
        <v>90</v>
      </c>
      <c r="B3" s="86">
        <f>'Formulaire '!C10</f>
        <v>0</v>
      </c>
      <c r="C3" s="86" t="e">
        <f>'Formulaire '!#REF!</f>
        <v>#REF!</v>
      </c>
      <c r="D3" s="79" t="e">
        <f>VLOOKUP(B3,C50:D61,2,FALSE)</f>
        <v>#N/A</v>
      </c>
      <c r="E3" s="79" t="e">
        <f>C3&amp;"-"&amp;D3&amp;"-01"</f>
        <v>#REF!</v>
      </c>
      <c r="F3" s="79" t="e">
        <f>DATEVALUE(E3)</f>
        <v>#REF!</v>
      </c>
      <c r="G3" s="80" t="e">
        <f>F3</f>
        <v>#REF!</v>
      </c>
      <c r="H3" s="87" t="e">
        <f>F3</f>
        <v>#REF!</v>
      </c>
      <c r="I3" s="79">
        <f>TYPE(F3)</f>
        <v>16</v>
      </c>
      <c r="J3" s="82" t="e">
        <f>F3</f>
        <v>#REF!</v>
      </c>
      <c r="K3" s="83" t="e">
        <f>H3</f>
        <v>#REF!</v>
      </c>
      <c r="L3" s="84" t="e">
        <f>H3</f>
        <v>#REF!</v>
      </c>
      <c r="M3" s="84"/>
      <c r="N3" s="84" t="e">
        <f>TEXT(L3,"mm aaaa")</f>
        <v>#REF!</v>
      </c>
      <c r="O3" s="84" t="e">
        <f>O2</f>
        <v>#REF!</v>
      </c>
      <c r="P3" s="79">
        <f t="shared" si="0"/>
        <v>16</v>
      </c>
      <c r="Q3" s="87" t="e">
        <f>L3-28</f>
        <v>#REF!</v>
      </c>
      <c r="R3" s="88" t="e">
        <f>F3-28</f>
        <v>#REF!</v>
      </c>
      <c r="S3" s="84" t="e">
        <f>TEXT(R3,"mm jj aaaa")</f>
        <v>#REF!</v>
      </c>
      <c r="U3" s="89" t="s">
        <v>89</v>
      </c>
      <c r="V3" s="90" t="s">
        <v>90</v>
      </c>
    </row>
    <row r="4" spans="1:22" s="79" customFormat="1" x14ac:dyDescent="0.25">
      <c r="A4" s="91"/>
      <c r="G4" s="80"/>
      <c r="H4" s="87"/>
      <c r="J4" s="82"/>
      <c r="N4" s="79" t="e">
        <f>MID(N2,1,2)</f>
        <v>#REF!</v>
      </c>
      <c r="O4" s="79" t="e">
        <f>MID(O3,1,2)</f>
        <v>#REF!</v>
      </c>
      <c r="P4" s="79">
        <f t="shared" si="0"/>
        <v>1</v>
      </c>
      <c r="Q4" s="87"/>
      <c r="R4" s="88"/>
      <c r="S4" s="79" t="e">
        <f>MID(S3,1,2)</f>
        <v>#REF!</v>
      </c>
      <c r="T4" s="79" t="s">
        <v>110</v>
      </c>
      <c r="U4" s="79" t="e">
        <f>MID(S2,4,2)</f>
        <v>#REF!</v>
      </c>
      <c r="V4" s="79" t="e">
        <f>MID(S3,1,2)</f>
        <v>#REF!</v>
      </c>
    </row>
    <row r="5" spans="1:22" s="79" customFormat="1" x14ac:dyDescent="0.25">
      <c r="A5" s="91"/>
      <c r="G5" s="80"/>
      <c r="H5" s="87"/>
      <c r="J5" s="82"/>
      <c r="N5" s="79" t="e">
        <f>VALUE(N4)</f>
        <v>#REF!</v>
      </c>
      <c r="O5" s="79" t="e">
        <f>VALUE(O4)</f>
        <v>#REF!</v>
      </c>
      <c r="P5" s="79">
        <f t="shared" si="0"/>
        <v>1</v>
      </c>
      <c r="Q5" s="87"/>
      <c r="R5" s="88"/>
      <c r="S5" s="79" t="e">
        <f>VALUE(S4)</f>
        <v>#REF!</v>
      </c>
      <c r="T5" s="79" t="s">
        <v>111</v>
      </c>
      <c r="U5" s="79" t="e">
        <f>VALUE(S4)</f>
        <v>#REF!</v>
      </c>
      <c r="V5" s="79" t="e">
        <f>VALUE(S4)</f>
        <v>#REF!</v>
      </c>
    </row>
    <row r="6" spans="1:22" s="79" customFormat="1" x14ac:dyDescent="0.25">
      <c r="A6" s="91"/>
      <c r="G6" s="80"/>
      <c r="H6" s="87"/>
      <c r="J6" s="82"/>
      <c r="K6" s="83"/>
      <c r="N6" s="79" t="e">
        <f>MID(N3,4,4)</f>
        <v>#REF!</v>
      </c>
      <c r="O6" s="79" t="e">
        <f>MID(O3,4,4)</f>
        <v>#REF!</v>
      </c>
      <c r="P6" s="79">
        <f t="shared" si="0"/>
        <v>1</v>
      </c>
      <c r="Q6" s="87"/>
      <c r="R6" s="88"/>
      <c r="S6" s="79" t="e">
        <f>MID(S3,7,4)</f>
        <v>#REF!</v>
      </c>
      <c r="T6" s="79" t="s">
        <v>94</v>
      </c>
      <c r="U6" s="79" t="e">
        <f>MID(S2,7,4)</f>
        <v>#REF!</v>
      </c>
      <c r="V6" s="79" t="e">
        <f>MID(S3,7,4)</f>
        <v>#REF!</v>
      </c>
    </row>
    <row r="7" spans="1:22" s="79" customFormat="1" x14ac:dyDescent="0.25">
      <c r="A7" s="91"/>
      <c r="G7" s="80"/>
      <c r="H7" s="87"/>
      <c r="J7" s="82"/>
      <c r="K7" s="72" t="s">
        <v>89</v>
      </c>
      <c r="L7" s="83" t="e">
        <f>N7 &amp; " " &amp; N$6</f>
        <v>#REF!</v>
      </c>
      <c r="M7" s="83"/>
      <c r="N7" s="83" t="e">
        <f>VLOOKUP(N5,$D$50:$H$61,3,FALSE)</f>
        <v>#REF!</v>
      </c>
      <c r="O7" s="83" t="e">
        <f>VLOOKUP(O5,$D$50:$H$61,5,FALSE)</f>
        <v>#REF!</v>
      </c>
      <c r="P7" s="79">
        <f t="shared" si="0"/>
        <v>16</v>
      </c>
      <c r="Q7" s="87"/>
      <c r="R7" s="83" t="e">
        <f>IF(V10=1,V7 &amp; " " &amp; V10 &amp; "fst " &amp;V$6,V7 &amp; " " &amp; V10 &amp; "th " &amp;V$6)</f>
        <v>#REF!</v>
      </c>
      <c r="S7" s="83" t="e">
        <f>VLOOKUP(S5,$D$50:$H$61,4,FALSE)</f>
        <v>#REF!</v>
      </c>
      <c r="T7" s="79" t="s">
        <v>112</v>
      </c>
      <c r="U7" s="79" t="e">
        <f>VLOOKUP(S5,$D$50:$H$61,2,FALSE)</f>
        <v>#REF!</v>
      </c>
      <c r="V7" s="79" t="e">
        <f>VLOOKUP(S5,$D$50:$H$61,4,FALSE)</f>
        <v>#REF!</v>
      </c>
    </row>
    <row r="8" spans="1:22" s="79" customFormat="1" x14ac:dyDescent="0.25">
      <c r="A8" s="91"/>
      <c r="G8" s="80"/>
      <c r="H8" s="87"/>
      <c r="J8" s="82"/>
      <c r="K8" s="72" t="s">
        <v>89</v>
      </c>
      <c r="L8" s="83" t="e">
        <f>N8 &amp; " " &amp; N$6</f>
        <v>#REF!</v>
      </c>
      <c r="M8" s="83"/>
      <c r="N8" s="83" t="e">
        <f>VLOOKUP(N5,$D$50:$H$61,2,FALSE)</f>
        <v>#REF!</v>
      </c>
      <c r="O8" s="83" t="e">
        <f>VLOOKUP(O5,$D$50:$H$61,4,FALSE)</f>
        <v>#REF!</v>
      </c>
      <c r="P8" s="79">
        <f t="shared" si="0"/>
        <v>16</v>
      </c>
      <c r="Q8" s="87"/>
      <c r="R8" s="83" t="e">
        <f>IF(V10=1,V8 &amp; " " &amp; V10 &amp; "fst " &amp;V$6,V8 &amp; " " &amp; V10 &amp; "th " &amp;V$6)</f>
        <v>#REF!</v>
      </c>
      <c r="S8" s="83" t="e">
        <f>VLOOKUP(S5,$D$50:$H$61,3,FALSE)</f>
        <v>#REF!</v>
      </c>
      <c r="T8" s="79" t="s">
        <v>93</v>
      </c>
      <c r="U8" s="79" t="e">
        <f>VLOOKUP(S5,$D$50:$H$61,3,FALSE)</f>
        <v>#REF!</v>
      </c>
      <c r="V8" s="79" t="e">
        <f>VLOOKUP(S5,$D$50:$H$61,5,FALSE)</f>
        <v>#REF!</v>
      </c>
    </row>
    <row r="9" spans="1:22" s="79" customFormat="1" x14ac:dyDescent="0.25">
      <c r="A9" s="91"/>
      <c r="G9" s="80"/>
      <c r="H9" s="87"/>
      <c r="J9" s="82"/>
      <c r="K9" s="73" t="s">
        <v>90</v>
      </c>
      <c r="L9" s="83" t="e">
        <f>O7 &amp; " " &amp; N$6</f>
        <v>#REF!</v>
      </c>
      <c r="M9" s="83"/>
      <c r="N9" s="83"/>
      <c r="O9" s="83"/>
      <c r="Q9" s="87"/>
      <c r="R9" s="83"/>
      <c r="S9" s="79" t="e">
        <f>MID(S3,4,2)</f>
        <v>#REF!</v>
      </c>
      <c r="T9" s="86" t="s">
        <v>113</v>
      </c>
      <c r="U9" s="79" t="e">
        <f>MID(S2,1,2)</f>
        <v>#REF!</v>
      </c>
      <c r="V9" s="79" t="e">
        <f>MID(S3,4,2)</f>
        <v>#REF!</v>
      </c>
    </row>
    <row r="10" spans="1:22" s="79" customFormat="1" x14ac:dyDescent="0.25">
      <c r="K10" s="73" t="s">
        <v>90</v>
      </c>
      <c r="L10" s="83" t="e">
        <f>O8 &amp; " " &amp; N$6</f>
        <v>#REF!</v>
      </c>
      <c r="S10" s="79" t="e">
        <f>VALUE(S9)</f>
        <v>#REF!</v>
      </c>
      <c r="T10" s="79" t="s">
        <v>114</v>
      </c>
      <c r="U10" s="79" t="e">
        <f>VALUE(S9)</f>
        <v>#REF!</v>
      </c>
      <c r="V10" s="79" t="e">
        <f>VALUE(S9)</f>
        <v>#REF!</v>
      </c>
    </row>
    <row r="11" spans="1:22" s="78" customFormat="1" ht="13" x14ac:dyDescent="0.3">
      <c r="B11" s="77" t="s">
        <v>115</v>
      </c>
      <c r="C11" s="77" t="s">
        <v>116</v>
      </c>
      <c r="D11" s="67" t="s">
        <v>164</v>
      </c>
      <c r="E11" s="67" t="s">
        <v>165</v>
      </c>
      <c r="F11" s="67" t="s">
        <v>168</v>
      </c>
      <c r="G11" s="67" t="s">
        <v>168</v>
      </c>
      <c r="H11" s="67" t="s">
        <v>169</v>
      </c>
      <c r="I11" s="67"/>
      <c r="J11" s="67"/>
    </row>
    <row r="12" spans="1:22" s="79" customFormat="1" x14ac:dyDescent="0.25">
      <c r="A12" s="72" t="s">
        <v>89</v>
      </c>
      <c r="B12" s="81" t="e">
        <f>TEXT(DAY(DATE(YEAR(H2),MONTH(H2)+1,0)) &amp; "-" &amp; MID(TEXT(H2,"jj-mm-aaaa"),4,50),"jj-mm-aaaa")</f>
        <v>#REF!</v>
      </c>
      <c r="C12" s="81" t="e">
        <f>TEXT(DAY(DATE(YEAR(Q2),MONTH(Q2)+1,0)) &amp; "-" &amp; MID(TEXT(Q2,"jj-mm-aaaa"),4,50),"jj-mm-aaaa")</f>
        <v>#REF!</v>
      </c>
      <c r="D12" s="81" t="e">
        <f>DATE(YEAR(Q2),MONTH(Q2),1)+366</f>
        <v>#REF!</v>
      </c>
      <c r="E12" s="81" t="e">
        <f>TEXT(DAY(DATE(YEAR(D12),MONTH(D12)+1,0)) &amp; "-" &amp; MID(TEXT(D12,"jj-mm-aaaa"),4,50),"jj-mm-aaaa")</f>
        <v>#REF!</v>
      </c>
      <c r="F12" s="81" t="e">
        <f>TEXT(D12,"mm")</f>
        <v>#REF!</v>
      </c>
      <c r="G12" s="79" t="e">
        <f>VALUE(F12)</f>
        <v>#REF!</v>
      </c>
      <c r="H12" s="79" t="e">
        <f>VLOOKUP(G12,D49:I61,6,FALSE)&amp; " " &amp; TEXT(D12,"aaaa")</f>
        <v>#REF!</v>
      </c>
      <c r="I12" s="102"/>
      <c r="J12" s="84"/>
    </row>
    <row r="13" spans="1:22" s="79" customFormat="1" x14ac:dyDescent="0.25">
      <c r="A13" s="73" t="s">
        <v>90</v>
      </c>
      <c r="B13" s="79" t="e">
        <f>TEXT(DAY(DATE(YEAR(H3),MONTH(H3)+1,0)) &amp; "-" &amp; MID(TEXT(H3,"jj-mm-aaaa"),4,50),"jj-mm-aaaa")</f>
        <v>#REF!</v>
      </c>
      <c r="C13" s="79" t="e">
        <f>TEXT(DAY(DATE(YEAR(Q3),MONTH(Q3)+1,0)) &amp; "-" &amp; MID(TEXT(Q3,"jj-mm-aaaa"),4,50),"jj-mm-aaaa")</f>
        <v>#REF!</v>
      </c>
      <c r="D13" s="81" t="e">
        <f>DATE(YEAR(Q2),MONTH(Q2),1)+366</f>
        <v>#REF!</v>
      </c>
      <c r="E13" s="81" t="e">
        <f>TEXT(DAY(DATE(YEAR(D13),MONTH(D13)+1,0)) &amp; "-" &amp; MID(TEXT(D13,"jj-mm-aaaa"),4,50),"jj-mm-aaaa")</f>
        <v>#REF!</v>
      </c>
      <c r="F13" s="81" t="e">
        <f>TEXT(D13,"mm")</f>
        <v>#REF!</v>
      </c>
      <c r="G13" s="79" t="e">
        <f>VALUE(F13)</f>
        <v>#REF!</v>
      </c>
      <c r="H13" s="79" t="e">
        <f>VLOOKUP(G13,D50:I62,5,FALSE)&amp; " " &amp; TEXT(D13,"aaaa")</f>
        <v>#REF!</v>
      </c>
    </row>
    <row r="14" spans="1:22" s="79" customFormat="1" x14ac:dyDescent="0.25">
      <c r="A14" s="73" t="s">
        <v>117</v>
      </c>
      <c r="B14" s="87" t="e">
        <f>MID(B13,4,3)&amp;MID(B13,1,3)&amp;MID(B13,7,4)</f>
        <v>#REF!</v>
      </c>
      <c r="C14" s="87" t="e">
        <f>MID(C13,4,3)&amp;MID(C13,1,3)&amp;MID(C13,7,4)</f>
        <v>#REF!</v>
      </c>
      <c r="D14" s="87" t="e">
        <f>DATE(YEAR(Q2),MONTH(Q2),1)+366</f>
        <v>#REF!</v>
      </c>
      <c r="E14" s="87" t="e">
        <f>TEXT(DAY(DATE(YEAR(D14),MONTH(D14)+1,0)) &amp; "-" &amp; MID(TEXT(D14,"jj-mm-aaaa"),4,50),"jj-mm-aaaa")</f>
        <v>#REF!</v>
      </c>
      <c r="F14" s="81" t="e">
        <f>TEXT(D14,"mm")</f>
        <v>#REF!</v>
      </c>
      <c r="G14" s="79" t="e">
        <f>VALUE(F14)</f>
        <v>#REF!</v>
      </c>
      <c r="H14" s="79" t="e">
        <f>VLOOKUP(G14,D51:I63,5,FALSE)&amp; " " &amp; TEXT(D14,"aaaa")</f>
        <v>#REF!</v>
      </c>
    </row>
    <row r="15" spans="1:22" s="79" customFormat="1" x14ac:dyDescent="0.25"/>
    <row r="16" spans="1:22" s="78" customFormat="1" x14ac:dyDescent="0.25">
      <c r="B16" s="92" t="s">
        <v>161</v>
      </c>
      <c r="C16" s="92" t="s">
        <v>162</v>
      </c>
      <c r="D16" s="92"/>
      <c r="E16" s="92"/>
      <c r="F16" s="92"/>
      <c r="G16" s="92"/>
    </row>
    <row r="17" spans="1:7" s="79" customFormat="1" x14ac:dyDescent="0.25">
      <c r="A17" s="72" t="s">
        <v>89</v>
      </c>
      <c r="B17" s="93">
        <f>TYPE(B12)</f>
        <v>16</v>
      </c>
      <c r="C17" s="93">
        <f>TYPE(C12)</f>
        <v>16</v>
      </c>
      <c r="D17" s="93"/>
      <c r="E17" s="93"/>
      <c r="F17" s="93"/>
      <c r="G17" s="93"/>
    </row>
    <row r="18" spans="1:7" x14ac:dyDescent="0.25">
      <c r="A18" s="73" t="s">
        <v>90</v>
      </c>
      <c r="B18" s="93">
        <f>TYPE(B14)</f>
        <v>16</v>
      </c>
      <c r="C18" s="93">
        <f>TYPE(C14)</f>
        <v>16</v>
      </c>
      <c r="D18" s="93"/>
    </row>
    <row r="21" spans="1:7" s="99" customFormat="1" ht="13" x14ac:dyDescent="0.3">
      <c r="B21" s="76" t="s">
        <v>160</v>
      </c>
    </row>
    <row r="22" spans="1:7" x14ac:dyDescent="0.25">
      <c r="A22" s="72" t="s">
        <v>89</v>
      </c>
      <c r="B22" s="100"/>
    </row>
    <row r="23" spans="1:7" x14ac:dyDescent="0.25">
      <c r="A23" s="73" t="s">
        <v>90</v>
      </c>
    </row>
    <row r="25" spans="1:7" s="99" customFormat="1" x14ac:dyDescent="0.25">
      <c r="A25" s="78"/>
      <c r="B25" s="92" t="s">
        <v>163</v>
      </c>
    </row>
    <row r="26" spans="1:7" x14ac:dyDescent="0.25">
      <c r="A26" s="72" t="s">
        <v>89</v>
      </c>
    </row>
    <row r="27" spans="1:7" x14ac:dyDescent="0.25">
      <c r="A27" s="73" t="s">
        <v>90</v>
      </c>
    </row>
    <row r="29" spans="1:7" x14ac:dyDescent="0.25">
      <c r="B29" s="72" t="s">
        <v>89</v>
      </c>
      <c r="C29" s="72" t="s">
        <v>89</v>
      </c>
      <c r="D29" s="72" t="s">
        <v>89</v>
      </c>
      <c r="E29" s="73" t="s">
        <v>90</v>
      </c>
      <c r="F29" s="73" t="s">
        <v>90</v>
      </c>
      <c r="G29" s="73" t="s">
        <v>90</v>
      </c>
    </row>
    <row r="30" spans="1:7" s="66" customFormat="1" ht="13" x14ac:dyDescent="0.3">
      <c r="A30" s="66" t="s">
        <v>171</v>
      </c>
      <c r="B30" s="92" t="s">
        <v>185</v>
      </c>
      <c r="C30" s="92" t="s">
        <v>186</v>
      </c>
      <c r="D30" s="92" t="s">
        <v>187</v>
      </c>
      <c r="E30" s="92" t="s">
        <v>188</v>
      </c>
      <c r="F30" s="92" t="s">
        <v>189</v>
      </c>
      <c r="G30" s="92" t="s">
        <v>190</v>
      </c>
    </row>
    <row r="31" spans="1:7" x14ac:dyDescent="0.25">
      <c r="A31" t="s">
        <v>184</v>
      </c>
      <c r="B31" s="81" t="e">
        <f>TEXT(C12,0)</f>
        <v>#REF!</v>
      </c>
    </row>
    <row r="32" spans="1:7" x14ac:dyDescent="0.25">
      <c r="A32" s="103" t="s">
        <v>173</v>
      </c>
      <c r="B32" s="81" t="e">
        <f>F2</f>
        <v>#REF!</v>
      </c>
      <c r="C32" s="79" t="e">
        <f>MONTH(B32)</f>
        <v>#REF!</v>
      </c>
      <c r="D32" s="79" t="e">
        <f>VLOOKUP(C32,D$49:I$61,2,FALSE)&amp; " " &amp; TEXT(B32,"aaaa")</f>
        <v>#REF!</v>
      </c>
      <c r="E32" t="e">
        <f>VLOOKUP(C32,D$49:I$61,4,FALSE)&amp; " " &amp; TEXT(B32,"aaaa")</f>
        <v>#REF!</v>
      </c>
    </row>
    <row r="33" spans="1:5" x14ac:dyDescent="0.25">
      <c r="A33" t="s">
        <v>174</v>
      </c>
      <c r="B33" s="81" t="e">
        <f>B32+31</f>
        <v>#REF!</v>
      </c>
      <c r="C33" s="79" t="e">
        <f t="shared" ref="C33:C43" si="1">MONTH(B33)</f>
        <v>#REF!</v>
      </c>
      <c r="D33" s="79" t="e">
        <f t="shared" ref="D33:D43" si="2">VLOOKUP(C33,D$49:I$61,2,FALSE)&amp; " " &amp; TEXT(B33,"aaaa")</f>
        <v>#REF!</v>
      </c>
      <c r="E33" t="e">
        <f t="shared" ref="E33:E43" si="3">VLOOKUP(C33,D$49:I$61,4,FALSE)&amp; " " &amp; TEXT(B33,"aaaa")</f>
        <v>#REF!</v>
      </c>
    </row>
    <row r="34" spans="1:5" x14ac:dyDescent="0.25">
      <c r="A34" s="74" t="s">
        <v>172</v>
      </c>
      <c r="B34" s="81" t="e">
        <f t="shared" ref="B34:B43" si="4">B33+31</f>
        <v>#REF!</v>
      </c>
      <c r="C34" s="79" t="e">
        <f t="shared" si="1"/>
        <v>#REF!</v>
      </c>
      <c r="D34" s="79" t="e">
        <f t="shared" si="2"/>
        <v>#REF!</v>
      </c>
      <c r="E34" t="e">
        <f t="shared" si="3"/>
        <v>#REF!</v>
      </c>
    </row>
    <row r="35" spans="1:5" x14ac:dyDescent="0.25">
      <c r="A35" s="74" t="s">
        <v>175</v>
      </c>
      <c r="B35" s="81" t="e">
        <f t="shared" si="4"/>
        <v>#REF!</v>
      </c>
      <c r="C35" s="79" t="e">
        <f t="shared" si="1"/>
        <v>#REF!</v>
      </c>
      <c r="D35" s="79" t="e">
        <f t="shared" si="2"/>
        <v>#REF!</v>
      </c>
      <c r="E35" t="e">
        <f t="shared" si="3"/>
        <v>#REF!</v>
      </c>
    </row>
    <row r="36" spans="1:5" x14ac:dyDescent="0.25">
      <c r="A36" s="74" t="s">
        <v>176</v>
      </c>
      <c r="B36" s="81" t="e">
        <f t="shared" si="4"/>
        <v>#REF!</v>
      </c>
      <c r="C36" s="79" t="e">
        <f t="shared" si="1"/>
        <v>#REF!</v>
      </c>
      <c r="D36" s="79" t="e">
        <f t="shared" si="2"/>
        <v>#REF!</v>
      </c>
      <c r="E36" t="e">
        <f t="shared" si="3"/>
        <v>#REF!</v>
      </c>
    </row>
    <row r="37" spans="1:5" x14ac:dyDescent="0.25">
      <c r="A37" s="74" t="s">
        <v>177</v>
      </c>
      <c r="B37" s="81" t="e">
        <f t="shared" si="4"/>
        <v>#REF!</v>
      </c>
      <c r="C37" s="79" t="e">
        <f t="shared" si="1"/>
        <v>#REF!</v>
      </c>
      <c r="D37" s="79" t="e">
        <f t="shared" si="2"/>
        <v>#REF!</v>
      </c>
      <c r="E37" t="e">
        <f t="shared" si="3"/>
        <v>#REF!</v>
      </c>
    </row>
    <row r="38" spans="1:5" x14ac:dyDescent="0.25">
      <c r="A38" s="74" t="s">
        <v>178</v>
      </c>
      <c r="B38" s="81" t="e">
        <f t="shared" si="4"/>
        <v>#REF!</v>
      </c>
      <c r="C38" s="79" t="e">
        <f t="shared" si="1"/>
        <v>#REF!</v>
      </c>
      <c r="D38" s="79" t="e">
        <f t="shared" si="2"/>
        <v>#REF!</v>
      </c>
      <c r="E38" t="e">
        <f t="shared" si="3"/>
        <v>#REF!</v>
      </c>
    </row>
    <row r="39" spans="1:5" x14ac:dyDescent="0.25">
      <c r="A39" s="74" t="s">
        <v>179</v>
      </c>
      <c r="B39" s="81" t="e">
        <f t="shared" si="4"/>
        <v>#REF!</v>
      </c>
      <c r="C39" s="79" t="e">
        <f t="shared" si="1"/>
        <v>#REF!</v>
      </c>
      <c r="D39" s="79" t="e">
        <f t="shared" si="2"/>
        <v>#REF!</v>
      </c>
      <c r="E39" t="e">
        <f t="shared" si="3"/>
        <v>#REF!</v>
      </c>
    </row>
    <row r="40" spans="1:5" x14ac:dyDescent="0.25">
      <c r="A40" s="74" t="s">
        <v>180</v>
      </c>
      <c r="B40" s="81" t="e">
        <f t="shared" si="4"/>
        <v>#REF!</v>
      </c>
      <c r="C40" s="79" t="e">
        <f t="shared" si="1"/>
        <v>#REF!</v>
      </c>
      <c r="D40" s="79" t="e">
        <f t="shared" si="2"/>
        <v>#REF!</v>
      </c>
      <c r="E40" t="e">
        <f t="shared" si="3"/>
        <v>#REF!</v>
      </c>
    </row>
    <row r="41" spans="1:5" x14ac:dyDescent="0.25">
      <c r="A41" s="74" t="s">
        <v>181</v>
      </c>
      <c r="B41" s="81" t="e">
        <f t="shared" si="4"/>
        <v>#REF!</v>
      </c>
      <c r="C41" s="79" t="e">
        <f t="shared" si="1"/>
        <v>#REF!</v>
      </c>
      <c r="D41" s="79" t="e">
        <f t="shared" si="2"/>
        <v>#REF!</v>
      </c>
      <c r="E41" t="e">
        <f t="shared" si="3"/>
        <v>#REF!</v>
      </c>
    </row>
    <row r="42" spans="1:5" x14ac:dyDescent="0.25">
      <c r="A42" s="74" t="s">
        <v>182</v>
      </c>
      <c r="B42" s="81" t="e">
        <f t="shared" si="4"/>
        <v>#REF!</v>
      </c>
      <c r="C42" s="79" t="e">
        <f t="shared" si="1"/>
        <v>#REF!</v>
      </c>
      <c r="D42" s="79" t="e">
        <f t="shared" si="2"/>
        <v>#REF!</v>
      </c>
      <c r="E42" t="e">
        <f t="shared" si="3"/>
        <v>#REF!</v>
      </c>
    </row>
    <row r="43" spans="1:5" x14ac:dyDescent="0.25">
      <c r="A43" s="74" t="s">
        <v>183</v>
      </c>
      <c r="B43" s="81" t="e">
        <f t="shared" si="4"/>
        <v>#REF!</v>
      </c>
      <c r="C43" s="79" t="e">
        <f t="shared" si="1"/>
        <v>#REF!</v>
      </c>
      <c r="D43" s="79" t="e">
        <f t="shared" si="2"/>
        <v>#REF!</v>
      </c>
      <c r="E43" t="e">
        <f t="shared" si="3"/>
        <v>#REF!</v>
      </c>
    </row>
    <row r="48" spans="1:5" x14ac:dyDescent="0.25">
      <c r="B48" s="72" t="s">
        <v>118</v>
      </c>
      <c r="C48" s="73" t="s">
        <v>119</v>
      </c>
    </row>
    <row r="49" spans="2:9" ht="13" x14ac:dyDescent="0.3">
      <c r="B49" t="s">
        <v>88</v>
      </c>
      <c r="C49" t="s">
        <v>91</v>
      </c>
      <c r="D49" s="94" t="s">
        <v>120</v>
      </c>
      <c r="E49" s="72" t="s">
        <v>121</v>
      </c>
      <c r="F49" s="72" t="s">
        <v>167</v>
      </c>
      <c r="G49" s="73" t="s">
        <v>122</v>
      </c>
      <c r="H49" s="73" t="s">
        <v>123</v>
      </c>
      <c r="I49" s="101" t="s">
        <v>166</v>
      </c>
    </row>
    <row r="50" spans="2:9" x14ac:dyDescent="0.25">
      <c r="B50" s="74" t="s">
        <v>124</v>
      </c>
      <c r="C50" t="s">
        <v>125</v>
      </c>
      <c r="D50" s="95">
        <v>1</v>
      </c>
      <c r="E50" s="74" t="s">
        <v>126</v>
      </c>
      <c r="F50" s="74" t="s">
        <v>126</v>
      </c>
      <c r="G50" s="74" t="s">
        <v>125</v>
      </c>
      <c r="H50" t="str">
        <f t="shared" ref="H50:H61" si="5">C50</f>
        <v>January</v>
      </c>
      <c r="I50" t="str">
        <f>B50</f>
        <v>Janvier</v>
      </c>
    </row>
    <row r="51" spans="2:9" x14ac:dyDescent="0.25">
      <c r="B51" s="74" t="s">
        <v>170</v>
      </c>
      <c r="C51" t="s">
        <v>128</v>
      </c>
      <c r="D51" s="95">
        <v>2</v>
      </c>
      <c r="E51" s="74" t="s">
        <v>127</v>
      </c>
      <c r="F51" s="74" t="s">
        <v>127</v>
      </c>
      <c r="G51" s="74" t="s">
        <v>128</v>
      </c>
      <c r="H51" t="str">
        <f t="shared" si="5"/>
        <v>February</v>
      </c>
      <c r="I51" t="str">
        <f t="shared" ref="I51:I61" si="6">B51</f>
        <v>Février</v>
      </c>
    </row>
    <row r="52" spans="2:9" x14ac:dyDescent="0.25">
      <c r="B52" s="74" t="s">
        <v>129</v>
      </c>
      <c r="C52" t="s">
        <v>191</v>
      </c>
      <c r="D52" s="95">
        <v>3</v>
      </c>
      <c r="E52" s="74" t="s">
        <v>130</v>
      </c>
      <c r="F52" s="74" t="s">
        <v>130</v>
      </c>
      <c r="G52" s="74" t="s">
        <v>191</v>
      </c>
      <c r="H52" t="str">
        <f t="shared" si="5"/>
        <v>March</v>
      </c>
      <c r="I52" t="str">
        <f t="shared" si="6"/>
        <v>Mars</v>
      </c>
    </row>
    <row r="53" spans="2:9" x14ac:dyDescent="0.25">
      <c r="B53" s="74" t="s">
        <v>131</v>
      </c>
      <c r="C53" t="s">
        <v>132</v>
      </c>
      <c r="D53" s="95">
        <v>4</v>
      </c>
      <c r="E53" s="96" t="s">
        <v>133</v>
      </c>
      <c r="F53" s="74" t="s">
        <v>133</v>
      </c>
      <c r="G53" s="74" t="s">
        <v>132</v>
      </c>
      <c r="H53" t="str">
        <f t="shared" si="5"/>
        <v>April</v>
      </c>
      <c r="I53" t="str">
        <f t="shared" si="6"/>
        <v>Avril</v>
      </c>
    </row>
    <row r="54" spans="2:9" x14ac:dyDescent="0.25">
      <c r="B54" s="74" t="s">
        <v>134</v>
      </c>
      <c r="C54" t="s">
        <v>135</v>
      </c>
      <c r="D54" s="95">
        <v>5</v>
      </c>
      <c r="E54" s="96" t="s">
        <v>136</v>
      </c>
      <c r="F54" s="74" t="s">
        <v>136</v>
      </c>
      <c r="G54" s="74" t="s">
        <v>135</v>
      </c>
      <c r="H54" t="str">
        <f t="shared" si="5"/>
        <v>May</v>
      </c>
      <c r="I54" t="str">
        <f t="shared" si="6"/>
        <v>Mai</v>
      </c>
    </row>
    <row r="55" spans="2:9" x14ac:dyDescent="0.25">
      <c r="B55" s="74" t="s">
        <v>137</v>
      </c>
      <c r="C55" t="s">
        <v>138</v>
      </c>
      <c r="D55" s="95">
        <v>6</v>
      </c>
      <c r="E55" s="96" t="s">
        <v>139</v>
      </c>
      <c r="F55" s="74" t="s">
        <v>139</v>
      </c>
      <c r="G55" s="96" t="s">
        <v>138</v>
      </c>
      <c r="H55" t="str">
        <f t="shared" si="5"/>
        <v>June</v>
      </c>
      <c r="I55" t="str">
        <f t="shared" si="6"/>
        <v>Juin</v>
      </c>
    </row>
    <row r="56" spans="2:9" x14ac:dyDescent="0.25">
      <c r="B56" s="74" t="s">
        <v>140</v>
      </c>
      <c r="C56" t="s">
        <v>141</v>
      </c>
      <c r="D56" s="95">
        <v>7</v>
      </c>
      <c r="E56" s="96" t="s">
        <v>142</v>
      </c>
      <c r="F56" s="74" t="s">
        <v>142</v>
      </c>
      <c r="G56" s="96" t="s">
        <v>141</v>
      </c>
      <c r="H56" t="str">
        <f t="shared" si="5"/>
        <v>July</v>
      </c>
      <c r="I56" t="str">
        <f t="shared" si="6"/>
        <v>Juillet</v>
      </c>
    </row>
    <row r="57" spans="2:9" x14ac:dyDescent="0.25">
      <c r="B57" s="74" t="s">
        <v>143</v>
      </c>
      <c r="C57" t="s">
        <v>144</v>
      </c>
      <c r="D57" s="95">
        <v>8</v>
      </c>
      <c r="E57" s="74" t="s">
        <v>145</v>
      </c>
      <c r="F57" s="74" t="s">
        <v>145</v>
      </c>
      <c r="G57" s="74" t="s">
        <v>144</v>
      </c>
      <c r="H57" t="str">
        <f t="shared" si="5"/>
        <v>August</v>
      </c>
      <c r="I57" t="str">
        <f t="shared" si="6"/>
        <v>Août</v>
      </c>
    </row>
    <row r="58" spans="2:9" x14ac:dyDescent="0.25">
      <c r="B58" s="74" t="s">
        <v>146</v>
      </c>
      <c r="C58" t="s">
        <v>147</v>
      </c>
      <c r="D58" s="95">
        <v>9</v>
      </c>
      <c r="E58" s="74" t="s">
        <v>148</v>
      </c>
      <c r="F58" s="74" t="s">
        <v>148</v>
      </c>
      <c r="G58" s="74" t="s">
        <v>147</v>
      </c>
      <c r="H58" t="str">
        <f t="shared" si="5"/>
        <v>September</v>
      </c>
      <c r="I58" t="str">
        <f t="shared" si="6"/>
        <v>Septembre</v>
      </c>
    </row>
    <row r="59" spans="2:9" x14ac:dyDescent="0.25">
      <c r="B59" s="74" t="s">
        <v>149</v>
      </c>
      <c r="C59" t="s">
        <v>150</v>
      </c>
      <c r="D59" s="95">
        <v>10</v>
      </c>
      <c r="E59" s="96" t="s">
        <v>151</v>
      </c>
      <c r="F59" s="74" t="s">
        <v>151</v>
      </c>
      <c r="G59" s="74" t="s">
        <v>150</v>
      </c>
      <c r="H59" t="str">
        <f t="shared" si="5"/>
        <v>October</v>
      </c>
      <c r="I59" t="str">
        <f t="shared" si="6"/>
        <v>Octobre</v>
      </c>
    </row>
    <row r="60" spans="2:9" x14ac:dyDescent="0.25">
      <c r="B60" s="74" t="s">
        <v>152</v>
      </c>
      <c r="C60" t="s">
        <v>153</v>
      </c>
      <c r="D60" s="95">
        <v>11</v>
      </c>
      <c r="E60" s="96" t="s">
        <v>154</v>
      </c>
      <c r="F60" s="74" t="s">
        <v>154</v>
      </c>
      <c r="G60" s="74" t="s">
        <v>153</v>
      </c>
      <c r="H60" t="str">
        <f t="shared" si="5"/>
        <v>November</v>
      </c>
      <c r="I60" t="str">
        <f t="shared" si="6"/>
        <v>Novembre</v>
      </c>
    </row>
    <row r="61" spans="2:9" x14ac:dyDescent="0.25">
      <c r="B61" s="74" t="s">
        <v>155</v>
      </c>
      <c r="C61" s="74" t="s">
        <v>156</v>
      </c>
      <c r="D61" s="95">
        <v>12</v>
      </c>
      <c r="E61" s="74" t="s">
        <v>157</v>
      </c>
      <c r="F61" s="74" t="s">
        <v>157</v>
      </c>
      <c r="G61" s="74" t="s">
        <v>156</v>
      </c>
      <c r="H61" t="str">
        <f t="shared" si="5"/>
        <v>December</v>
      </c>
      <c r="I61" t="str">
        <f t="shared" si="6"/>
        <v>Décembre</v>
      </c>
    </row>
    <row r="63" spans="2:9" x14ac:dyDescent="0.25">
      <c r="B63" s="72" t="s">
        <v>158</v>
      </c>
      <c r="C63" s="73" t="s">
        <v>159</v>
      </c>
    </row>
    <row r="64" spans="2:9" x14ac:dyDescent="0.25">
      <c r="B64" t="s">
        <v>88</v>
      </c>
      <c r="C64" t="s">
        <v>91</v>
      </c>
    </row>
    <row r="65" spans="2:3" x14ac:dyDescent="0.25">
      <c r="B65">
        <v>2009</v>
      </c>
      <c r="C65">
        <v>2009</v>
      </c>
    </row>
    <row r="66" spans="2:3" x14ac:dyDescent="0.25">
      <c r="B66">
        <v>2010</v>
      </c>
      <c r="C66">
        <f>B66</f>
        <v>2010</v>
      </c>
    </row>
    <row r="67" spans="2:3" x14ac:dyDescent="0.25">
      <c r="B67">
        <v>2011</v>
      </c>
      <c r="C67">
        <f t="shared" ref="C67:C76" si="7">B67</f>
        <v>2011</v>
      </c>
    </row>
    <row r="68" spans="2:3" x14ac:dyDescent="0.25">
      <c r="B68">
        <v>2012</v>
      </c>
      <c r="C68">
        <f t="shared" si="7"/>
        <v>2012</v>
      </c>
    </row>
    <row r="69" spans="2:3" x14ac:dyDescent="0.25">
      <c r="B69">
        <v>2013</v>
      </c>
      <c r="C69">
        <f t="shared" si="7"/>
        <v>2013</v>
      </c>
    </row>
    <row r="70" spans="2:3" x14ac:dyDescent="0.25">
      <c r="B70">
        <v>2014</v>
      </c>
      <c r="C70">
        <f t="shared" si="7"/>
        <v>2014</v>
      </c>
    </row>
    <row r="71" spans="2:3" x14ac:dyDescent="0.25">
      <c r="B71">
        <v>2015</v>
      </c>
      <c r="C71">
        <f t="shared" si="7"/>
        <v>2015</v>
      </c>
    </row>
    <row r="72" spans="2:3" x14ac:dyDescent="0.25">
      <c r="B72">
        <v>2016</v>
      </c>
      <c r="C72">
        <f t="shared" si="7"/>
        <v>2016</v>
      </c>
    </row>
    <row r="73" spans="2:3" x14ac:dyDescent="0.25">
      <c r="B73">
        <v>2017</v>
      </c>
      <c r="C73">
        <f t="shared" si="7"/>
        <v>2017</v>
      </c>
    </row>
    <row r="74" spans="2:3" x14ac:dyDescent="0.25">
      <c r="B74">
        <v>2018</v>
      </c>
      <c r="C74">
        <f t="shared" si="7"/>
        <v>2018</v>
      </c>
    </row>
    <row r="75" spans="2:3" x14ac:dyDescent="0.25">
      <c r="B75">
        <v>2019</v>
      </c>
      <c r="C75">
        <f t="shared" si="7"/>
        <v>2019</v>
      </c>
    </row>
    <row r="76" spans="2:3" x14ac:dyDescent="0.25">
      <c r="B76">
        <v>2020</v>
      </c>
      <c r="C76">
        <f t="shared" si="7"/>
        <v>2020</v>
      </c>
    </row>
  </sheetData>
  <phoneticPr fontId="0" type="noConversion"/>
  <pageMargins left="0.78740157499999996" right="0.78740157499999996" top="0.984251969" bottom="0.984251969" header="0.4921259845" footer="0.492125984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12</vt:i4>
      </vt:variant>
    </vt:vector>
  </HeadingPairs>
  <TitlesOfParts>
    <vt:vector size="16" baseType="lpstr">
      <vt:lpstr>Formulaire </vt:lpstr>
      <vt:lpstr>Section 1 add</vt:lpstr>
      <vt:lpstr>Sections 2 et 3 add</vt:lpstr>
      <vt:lpstr>outils</vt:lpstr>
      <vt:lpstr>AnnéeEN</vt:lpstr>
      <vt:lpstr>AnnéeFR</vt:lpstr>
      <vt:lpstr>'Formulaire '!Impression_des_titres</vt:lpstr>
      <vt:lpstr>moisEN</vt:lpstr>
      <vt:lpstr>moisENacro</vt:lpstr>
      <vt:lpstr>moisENreprise</vt:lpstr>
      <vt:lpstr>moisFR</vt:lpstr>
      <vt:lpstr>moisFRacro</vt:lpstr>
      <vt:lpstr>moisFRreprise</vt:lpstr>
      <vt:lpstr>'Formulaire '!Zone_d_impression</vt:lpstr>
      <vt:lpstr>'Section 1 add'!Zone_d_impression</vt:lpstr>
      <vt:lpstr>'Sections 2 et 3 add'!Zone_d_impression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Belzile</dc:creator>
  <cp:lastModifiedBy>Jodoin Marie-Hélène</cp:lastModifiedBy>
  <cp:lastPrinted>2017-02-27T19:51:13Z</cp:lastPrinted>
  <dcterms:created xsi:type="dcterms:W3CDTF">2001-10-21T13:36:12Z</dcterms:created>
  <dcterms:modified xsi:type="dcterms:W3CDTF">2024-01-19T13:48:36Z</dcterms:modified>
</cp:coreProperties>
</file>